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2015年收支预算总表" sheetId="1" r:id="rId1"/>
    <sheet name="2015年收入预算表" sheetId="2" r:id="rId2"/>
    <sheet name="2015年支出预算表" sheetId="3" r:id="rId3"/>
    <sheet name="2015年财政拨款支出预算表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<sst xmlns="http://schemas.openxmlformats.org/spreadsheetml/2006/main" count="238" uniqueCount="111">
  <si>
    <t>预算01表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</si>
  <si>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</si>
  <si>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</si>
  <si>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</si>
  <si>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</si>
  <si>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</si>
  <si>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</si>
  <si>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</si>
  <si>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</si>
  <si>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</si>
  <si>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</si>
  <si>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</si>
  <si>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</si>
  <si>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</si>
  <si>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</si>
  <si>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</si>
  <si>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</si>
  <si>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</si>
  <si>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</si>
  <si>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</si>
  <si>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</si>
  <si>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</si>
  <si>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</si>
  <si>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</si>
  <si>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</si>
  <si>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</si>
  <si>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</si>
  <si>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</si>
  <si>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</si>
  <si>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</si>
  <si>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</si>
  <si>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</si>
  <si>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</si>
  <si>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</si>
  <si>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</si>
  <si>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</si>
  <si>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</si>
  <si>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</si>
  <si>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</si>
  <si>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</si>
  <si>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</si>
  <si>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</si>
  <si>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</si>
  <si>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填报单位：江西省警察学院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</si>
  <si>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</si>
  <si>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</si>
  <si>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</si>
  <si>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</si>
  <si>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</si>
  <si>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</si>
  <si>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</si>
  <si>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</si>
  <si>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</si>
  <si>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</si>
  <si>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</si>
  <si>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</si>
  <si>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</si>
  <si>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</si>
  <si>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</si>
  <si>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</si>
  <si>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</si>
  <si>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</si>
  <si>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</si>
  <si>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</si>
  <si>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</si>
  <si>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</si>
  <si>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</si>
  <si>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全部补助事业单位</t>
  </si>
  <si>
    <t>102002</t>
  </si>
  <si>
    <t xml:space="preserve">  江西省警察学院</t>
  </si>
  <si>
    <t xml:space="preserve">  102002</t>
  </si>
  <si>
    <t>204</t>
  </si>
  <si>
    <t>99</t>
  </si>
  <si>
    <t>01</t>
  </si>
  <si>
    <t xml:space="preserve">    其他公共安全支出</t>
  </si>
  <si>
    <t>205</t>
  </si>
  <si>
    <t>02</t>
  </si>
  <si>
    <t>05</t>
  </si>
  <si>
    <t xml:space="preserve">    高等教育</t>
  </si>
  <si>
    <t xml:space="preserve">    其他教育支出</t>
  </si>
  <si>
    <t>206</t>
  </si>
  <si>
    <t>04</t>
  </si>
  <si>
    <t xml:space="preserve">    应用技术研究与开发</t>
  </si>
  <si>
    <t>208</t>
  </si>
  <si>
    <t xml:space="preserve">    事业单位离退休</t>
  </si>
  <si>
    <t>221</t>
  </si>
  <si>
    <t>03</t>
  </si>
  <si>
    <t xml:space="preserve">    购房补贴</t>
  </si>
  <si>
    <t>预算03表</t>
  </si>
  <si>
    <t>单位编码(科目)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</si>
  <si>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</si>
  <si>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</si>
  <si>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</si>
  <si>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</si>
  <si>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</si>
  <si>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</si>
  <si>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</si>
  <si>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</si>
  <si>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</si>
  <si>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</si>
  <si>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</si>
  <si>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</si>
  <si>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</si>
  <si>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</si>
  <si>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预算07表</t>
  </si>
  <si>
    <t>科目编码</t>
  </si>
  <si>
    <t>对企事业单位补贴</t>
  </si>
  <si>
    <t>2015年收支预算总表</t>
  </si>
  <si>
    <t>2015年收入预算总表</t>
  </si>
  <si>
    <t>2015年支出预算总表</t>
  </si>
  <si>
    <t>2015年财政拨款支出预算表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</si>
</sst>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>
      <alignment vertical="center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vertical="center"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>
      <alignment/>
    </xf>
    <xf numFmtId="40" fontId="2" fillId="0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vertical="center"/>
    </xf>
    <xf numFmtId="40" fontId="2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>
      <alignment/>
    </xf>
    <xf numFmtId="40" fontId="2" fillId="0" borderId="7" xfId="0" applyNumberFormat="1" applyFont="1" applyFill="1" applyBorder="1" applyAlignment="1" applyProtection="1">
      <alignment horizontal="right" vertical="center" wrapText="1"/>
      <protection/>
    </xf>
    <xf numFmtId="40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4" xfId="0" applyNumberFormat="1" applyFont="1" applyFill="1" applyBorder="1" applyAlignment="1" applyProtection="1">
      <alignment horizontal="right" vertical="center" wrapText="1"/>
      <protection/>
    </xf>
    <xf numFmtId="40" fontId="2" fillId="0" borderId="3" xfId="0" applyNumberFormat="1" applyFont="1" applyFill="1" applyBorder="1" applyAlignment="1" applyProtection="1">
      <alignment horizontal="right" vertical="center" wrapText="1"/>
      <protection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0" fontId="2" fillId="0" borderId="6" xfId="0" applyNumberFormat="1" applyFont="1" applyFill="1" applyBorder="1" applyAlignment="1" applyProtection="1">
      <alignment horizontal="right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7325;&#35201;&#25253;&#34920;&#22791;&#20221;\&#37096;&#38376;&#39044;&#31639;&#25253;&#34920;\2015&#24180;&#37096;&#38376;&#39044;&#31639;\2015&#24180;&#37096;&#38376;&#39044;&#31639;&#33609;&#26696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收入"/>
      <sheetName val="收入-2"/>
      <sheetName val="支出"/>
      <sheetName val="支出-2"/>
      <sheetName val="基本"/>
      <sheetName val="基人"/>
      <sheetName val="个人"/>
      <sheetName val="基商"/>
      <sheetName val="基商续"/>
      <sheetName val="其他资本"/>
      <sheetName val="三公表"/>
      <sheetName val="项目"/>
      <sheetName val="项目明细"/>
      <sheetName val="财支"/>
      <sheetName val="财支-1"/>
      <sheetName val="预外支"/>
      <sheetName val="基金收支"/>
      <sheetName val="结余结转"/>
      <sheetName val="征收"/>
      <sheetName val="采购1"/>
      <sheetName val="采购2"/>
      <sheetName val="人基"/>
      <sheetName val="公基"/>
    </sheetNames>
    <sheetDataSet>
      <sheetData sheetId="2">
        <row r="3">
          <cell r="A3" t="str">
            <v>填报单位：江西省警察学院</v>
          </cell>
        </row>
        <row r="7">
          <cell r="G7">
            <v>7578.86</v>
          </cell>
          <cell r="H7">
            <v>7578.86</v>
          </cell>
          <cell r="I7">
            <v>0</v>
          </cell>
          <cell r="J7">
            <v>0</v>
          </cell>
          <cell r="K7">
            <v>0</v>
          </cell>
          <cell r="L7">
            <v>1400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4343.97</v>
          </cell>
          <cell r="S7">
            <v>0</v>
          </cell>
        </row>
      </sheetData>
      <sheetData sheetId="4">
        <row r="7">
          <cell r="G7">
            <v>7895.86</v>
          </cell>
          <cell r="H7">
            <v>5117</v>
          </cell>
          <cell r="I7">
            <v>1476</v>
          </cell>
          <cell r="J7">
            <v>1302.86</v>
          </cell>
          <cell r="K7">
            <v>0</v>
          </cell>
          <cell r="L7">
            <v>5426.97</v>
          </cell>
          <cell r="M7">
            <v>0</v>
          </cell>
          <cell r="N7">
            <v>1619.32</v>
          </cell>
          <cell r="O7">
            <v>0</v>
          </cell>
          <cell r="P7">
            <v>0</v>
          </cell>
          <cell r="Q7">
            <v>0</v>
          </cell>
          <cell r="R7">
            <v>1200</v>
          </cell>
          <cell r="S7">
            <v>0</v>
          </cell>
          <cell r="T7">
            <v>2607.65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  <sheetData sheetId="5">
        <row r="7">
          <cell r="E7">
            <v>13322.83</v>
          </cell>
        </row>
        <row r="8">
          <cell r="D8" t="str">
            <v>公共安全支出</v>
          </cell>
          <cell r="E8">
            <v>150</v>
          </cell>
        </row>
        <row r="9">
          <cell r="D9" t="str">
            <v>  其他公共安全支出</v>
          </cell>
          <cell r="E9">
            <v>150</v>
          </cell>
        </row>
        <row r="10">
          <cell r="D10" t="str">
            <v>    其他公共安全支出</v>
          </cell>
          <cell r="E10">
            <v>150</v>
          </cell>
        </row>
        <row r="11">
          <cell r="D11" t="str">
            <v>教育支出</v>
          </cell>
          <cell r="E11">
            <v>12904.97</v>
          </cell>
        </row>
        <row r="12">
          <cell r="D12" t="str">
            <v>  普通教育</v>
          </cell>
          <cell r="E12">
            <v>12899.87</v>
          </cell>
        </row>
        <row r="13">
          <cell r="D13" t="str">
            <v>    高等教育</v>
          </cell>
          <cell r="E13">
            <v>12899.87</v>
          </cell>
        </row>
        <row r="14">
          <cell r="D14" t="str">
            <v>  其他教育支出</v>
          </cell>
          <cell r="E14">
            <v>5.1</v>
          </cell>
        </row>
        <row r="15">
          <cell r="D15" t="str">
            <v>    其他教育支出</v>
          </cell>
          <cell r="E15">
            <v>5.1</v>
          </cell>
        </row>
        <row r="16">
          <cell r="D16" t="str">
            <v>科学技术支出</v>
          </cell>
          <cell r="E16">
            <v>3</v>
          </cell>
        </row>
        <row r="17">
          <cell r="D17" t="str">
            <v>  技术研究与开发</v>
          </cell>
          <cell r="E17">
            <v>3</v>
          </cell>
        </row>
        <row r="18">
          <cell r="D18" t="str">
            <v>    应用技术研究与开发</v>
          </cell>
          <cell r="E18">
            <v>3</v>
          </cell>
        </row>
        <row r="19">
          <cell r="D19" t="str">
            <v>社会保障和就业支出</v>
          </cell>
          <cell r="E19">
            <v>227.1</v>
          </cell>
        </row>
        <row r="20">
          <cell r="D20" t="str">
            <v>  行政事业单位离退休</v>
          </cell>
          <cell r="E20">
            <v>227.1</v>
          </cell>
        </row>
        <row r="21">
          <cell r="D21" t="str">
            <v>    事业单位离退休</v>
          </cell>
          <cell r="E21">
            <v>227.1</v>
          </cell>
        </row>
        <row r="22">
          <cell r="D22" t="str">
            <v>住房保障支出</v>
          </cell>
          <cell r="E22">
            <v>37.76</v>
          </cell>
        </row>
        <row r="23">
          <cell r="D23" t="str">
            <v>  住房改革支出</v>
          </cell>
          <cell r="E23">
            <v>37.76</v>
          </cell>
        </row>
        <row r="24">
          <cell r="D24" t="str">
            <v>    购房补贴</v>
          </cell>
          <cell r="E24">
            <v>37.76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13" sqref="C13"/>
    </sheetView>
  </sheetViews>
  <sheetFormatPr defaultColWidth="6.875" defaultRowHeight="19.5" customHeight="1"/>
  <cols>
    <col min="1" max="1" width="35.75390625" style="5" customWidth="1"/>
    <col min="2" max="2" width="16.125" style="5" customWidth="1"/>
    <col min="3" max="3" width="32.75390625" style="5" customWidth="1"/>
    <col min="4" max="4" width="15.125" style="5" customWidth="1"/>
    <col min="5" max="5" width="29.00390625" style="5" customWidth="1"/>
    <col min="6" max="6" width="15.00390625" style="5" customWidth="1"/>
    <col min="7" max="16384" width="6.875" style="5" customWidth="1"/>
  </cols>
  <sheetData>
    <row r="1" s="1" customFormat="1" ht="19.5" customHeight="1">
      <c r="F1" s="2" t="s">
        <v>0</v>
      </c>
    </row>
    <row r="2" spans="1:6" ht="24.75" customHeight="1">
      <c r="A2" s="3" t="s">
        <v>107</v>
      </c>
      <c r="B2" s="4"/>
      <c r="C2" s="4"/>
      <c r="D2" s="4"/>
      <c r="E2" s="4"/>
      <c r="F2" s="4"/>
    </row>
    <row r="3" spans="1:6" ht="17.25" customHeight="1">
      <c r="A3" s="6" t="str">
        <f>'[1]收入'!A3</f>
        <v>填报单位：江西省警察学院</v>
      </c>
      <c r="F3" s="2" t="s">
        <v>1</v>
      </c>
    </row>
    <row r="4" spans="1:6" ht="17.25" customHeight="1">
      <c r="A4" s="7" t="s">
        <v>2</v>
      </c>
      <c r="B4" s="7"/>
      <c r="C4" s="7" t="s">
        <v>3</v>
      </c>
      <c r="D4" s="7"/>
      <c r="E4" s="7"/>
      <c r="F4" s="7"/>
    </row>
    <row r="5" spans="1:6" ht="17.25" customHeight="1">
      <c r="A5" s="8" t="s">
        <v>4</v>
      </c>
      <c r="B5" s="9" t="s">
        <v>5</v>
      </c>
      <c r="C5" s="8" t="s">
        <v>6</v>
      </c>
      <c r="D5" s="9" t="s">
        <v>5</v>
      </c>
      <c r="E5" s="8" t="s">
        <v>7</v>
      </c>
      <c r="F5" s="9" t="s">
        <v>5</v>
      </c>
    </row>
    <row r="6" spans="1:6" ht="17.25" customHeight="1">
      <c r="A6" s="10" t="s">
        <v>8</v>
      </c>
      <c r="B6" s="11">
        <f>'[1]收入'!G7</f>
        <v>7578.86</v>
      </c>
      <c r="C6" s="12" t="s">
        <v>9</v>
      </c>
      <c r="D6" s="13">
        <f>'[1]支出'!G7</f>
        <v>7895.86</v>
      </c>
      <c r="E6" s="12" t="str">
        <f>'[1]支出-2'!D8</f>
        <v>公共安全支出</v>
      </c>
      <c r="F6" s="13">
        <f>'[1]支出-2'!E8</f>
        <v>150</v>
      </c>
    </row>
    <row r="7" spans="1:6" ht="17.25" customHeight="1">
      <c r="A7" s="10" t="s">
        <v>10</v>
      </c>
      <c r="B7" s="11">
        <f>'[1]收入'!H7</f>
        <v>7578.86</v>
      </c>
      <c r="C7" s="14" t="s">
        <v>11</v>
      </c>
      <c r="D7" s="13">
        <f>'[1]支出'!H7</f>
        <v>5117</v>
      </c>
      <c r="E7" s="12" t="str">
        <f>'[1]支出-2'!D9</f>
        <v>  其他公共安全支出</v>
      </c>
      <c r="F7" s="13">
        <f>'[1]支出-2'!E9</f>
        <v>150</v>
      </c>
    </row>
    <row r="8" spans="1:6" ht="17.25" customHeight="1">
      <c r="A8" s="10" t="s">
        <v>12</v>
      </c>
      <c r="B8" s="11">
        <f>'[1]收入'!I7</f>
        <v>0</v>
      </c>
      <c r="C8" s="14" t="s">
        <v>13</v>
      </c>
      <c r="D8" s="13">
        <f>'[1]支出'!I7</f>
        <v>1476</v>
      </c>
      <c r="E8" s="12" t="str">
        <f>'[1]支出-2'!D10</f>
        <v>    其他公共安全支出</v>
      </c>
      <c r="F8" s="13">
        <f>'[1]支出-2'!E10</f>
        <v>150</v>
      </c>
    </row>
    <row r="9" spans="1:6" ht="17.25" customHeight="1">
      <c r="A9" s="10" t="s">
        <v>14</v>
      </c>
      <c r="B9" s="11">
        <f>'[1]收入'!J7</f>
        <v>0</v>
      </c>
      <c r="C9" s="14" t="s">
        <v>15</v>
      </c>
      <c r="D9" s="13">
        <f>'[1]支出'!J7</f>
        <v>1302.86</v>
      </c>
      <c r="E9" s="12" t="str">
        <f>'[1]支出-2'!D11</f>
        <v>教育支出</v>
      </c>
      <c r="F9" s="13">
        <f>'[1]支出-2'!E11</f>
        <v>12904.97</v>
      </c>
    </row>
    <row r="10" spans="1:6" ht="17.25" customHeight="1">
      <c r="A10" s="10" t="s">
        <v>16</v>
      </c>
      <c r="B10" s="11">
        <f>'[1]收入'!K7</f>
        <v>0</v>
      </c>
      <c r="C10" s="15" t="s">
        <v>17</v>
      </c>
      <c r="D10" s="13">
        <f>'[1]支出'!K7</f>
        <v>0</v>
      </c>
      <c r="E10" s="12" t="str">
        <f>'[1]支出-2'!D12</f>
        <v>  普通教育</v>
      </c>
      <c r="F10" s="13">
        <f>'[1]支出-2'!E12</f>
        <v>12899.87</v>
      </c>
    </row>
    <row r="11" spans="1:6" ht="17.25" customHeight="1">
      <c r="A11" s="10" t="s">
        <v>18</v>
      </c>
      <c r="B11" s="11">
        <f>'[1]收入'!L7</f>
        <v>1400</v>
      </c>
      <c r="C11" s="12" t="s">
        <v>19</v>
      </c>
      <c r="D11" s="13">
        <f>'[1]支出'!L7</f>
        <v>5426.97</v>
      </c>
      <c r="E11" s="12" t="str">
        <f>'[1]支出-2'!D13</f>
        <v>    高等教育</v>
      </c>
      <c r="F11" s="13">
        <f>'[1]支出-2'!E13</f>
        <v>12899.87</v>
      </c>
    </row>
    <row r="12" spans="1:6" ht="17.25" customHeight="1">
      <c r="A12" s="10" t="s">
        <v>20</v>
      </c>
      <c r="B12" s="11">
        <f>'[1]收入'!M7</f>
        <v>0</v>
      </c>
      <c r="C12" s="14" t="s">
        <v>11</v>
      </c>
      <c r="D12" s="13">
        <f>'[1]支出'!M7</f>
        <v>0</v>
      </c>
      <c r="E12" s="12" t="str">
        <f>'[1]支出-2'!D14</f>
        <v>  其他教育支出</v>
      </c>
      <c r="F12" s="13">
        <f>'[1]支出-2'!E14</f>
        <v>5.1</v>
      </c>
    </row>
    <row r="13" spans="1:6" ht="17.25" customHeight="1">
      <c r="A13" s="10" t="s">
        <v>21</v>
      </c>
      <c r="B13" s="11">
        <f>'[1]收入'!N7</f>
        <v>0</v>
      </c>
      <c r="C13" s="14" t="s">
        <v>13</v>
      </c>
      <c r="D13" s="13">
        <f>'[1]支出'!N7</f>
        <v>1619.32</v>
      </c>
      <c r="E13" s="12" t="str">
        <f>'[1]支出-2'!D15</f>
        <v>    其他教育支出</v>
      </c>
      <c r="F13" s="13">
        <f>'[1]支出-2'!E15</f>
        <v>5.1</v>
      </c>
    </row>
    <row r="14" spans="1:6" ht="17.25" customHeight="1">
      <c r="A14" s="10" t="s">
        <v>22</v>
      </c>
      <c r="B14" s="11">
        <f>'[1]收入'!O7</f>
        <v>0</v>
      </c>
      <c r="C14" s="14" t="s">
        <v>15</v>
      </c>
      <c r="D14" s="13">
        <f>'[1]支出'!O7</f>
        <v>0</v>
      </c>
      <c r="E14" s="12" t="str">
        <f>'[1]支出-2'!D16</f>
        <v>科学技术支出</v>
      </c>
      <c r="F14" s="13">
        <f>'[1]支出-2'!E16</f>
        <v>3</v>
      </c>
    </row>
    <row r="15" spans="1:6" ht="17.25" customHeight="1">
      <c r="A15" s="10" t="s">
        <v>23</v>
      </c>
      <c r="B15" s="11">
        <f>'[1]收入'!P7</f>
        <v>0</v>
      </c>
      <c r="C15" s="14" t="s">
        <v>24</v>
      </c>
      <c r="D15" s="13">
        <f>'[1]支出'!P7</f>
        <v>0</v>
      </c>
      <c r="E15" s="12" t="str">
        <f>'[1]支出-2'!D17</f>
        <v>  技术研究与开发</v>
      </c>
      <c r="F15" s="13">
        <f>'[1]支出-2'!E17</f>
        <v>3</v>
      </c>
    </row>
    <row r="16" spans="1:6" ht="17.25" customHeight="1">
      <c r="A16" s="16"/>
      <c r="B16" s="11"/>
      <c r="C16" s="17" t="s">
        <v>25</v>
      </c>
      <c r="D16" s="13">
        <f>'[1]支出'!Q7</f>
        <v>0</v>
      </c>
      <c r="E16" s="12" t="str">
        <f>'[1]支出-2'!D18</f>
        <v>    应用技术研究与开发</v>
      </c>
      <c r="F16" s="13">
        <f>'[1]支出-2'!E18</f>
        <v>3</v>
      </c>
    </row>
    <row r="17" spans="1:6" ht="17.25" customHeight="1">
      <c r="A17" s="16"/>
      <c r="B17" s="18"/>
      <c r="C17" s="17" t="s">
        <v>26</v>
      </c>
      <c r="D17" s="13">
        <f>'[1]支出'!R7</f>
        <v>1200</v>
      </c>
      <c r="E17" s="12" t="str">
        <f>'[1]支出-2'!D19</f>
        <v>社会保障和就业支出</v>
      </c>
      <c r="F17" s="13">
        <f>'[1]支出-2'!E19</f>
        <v>227.1</v>
      </c>
    </row>
    <row r="18" spans="1:6" ht="17.25" customHeight="1">
      <c r="A18" s="16"/>
      <c r="B18" s="18"/>
      <c r="C18" s="17" t="s">
        <v>27</v>
      </c>
      <c r="D18" s="13">
        <f>'[1]支出'!S7</f>
        <v>0</v>
      </c>
      <c r="E18" s="12" t="str">
        <f>'[1]支出-2'!D20</f>
        <v>  行政事业单位离退休</v>
      </c>
      <c r="F18" s="13">
        <f>'[1]支出-2'!E20</f>
        <v>227.1</v>
      </c>
    </row>
    <row r="19" spans="1:6" ht="17.25" customHeight="1">
      <c r="A19" s="19"/>
      <c r="B19" s="18"/>
      <c r="C19" s="17" t="s">
        <v>17</v>
      </c>
      <c r="D19" s="13">
        <f>'[1]支出'!T7</f>
        <v>2607.65</v>
      </c>
      <c r="E19" s="12" t="str">
        <f>'[1]支出-2'!D21</f>
        <v>    事业单位离退休</v>
      </c>
      <c r="F19" s="13">
        <f>'[1]支出-2'!E21</f>
        <v>227.1</v>
      </c>
    </row>
    <row r="20" spans="1:6" ht="17.25" customHeight="1">
      <c r="A20" s="16"/>
      <c r="B20" s="20"/>
      <c r="C20" s="17" t="s">
        <v>28</v>
      </c>
      <c r="D20" s="13">
        <f>'[1]支出'!U7</f>
        <v>0</v>
      </c>
      <c r="E20" s="12" t="str">
        <f>'[1]支出-2'!D22</f>
        <v>住房保障支出</v>
      </c>
      <c r="F20" s="13">
        <f>'[1]支出-2'!E22</f>
        <v>37.76</v>
      </c>
    </row>
    <row r="21" spans="1:6" ht="17.25" customHeight="1">
      <c r="A21" s="16"/>
      <c r="B21" s="20"/>
      <c r="C21" s="21" t="s">
        <v>29</v>
      </c>
      <c r="D21" s="13">
        <f>'[1]支出'!V7</f>
        <v>0</v>
      </c>
      <c r="E21" s="12" t="str">
        <f>'[1]支出-2'!D23</f>
        <v>  住房改革支出</v>
      </c>
      <c r="F21" s="13">
        <f>'[1]支出-2'!E23</f>
        <v>37.76</v>
      </c>
    </row>
    <row r="22" spans="1:6" ht="17.25" customHeight="1">
      <c r="A22" s="16"/>
      <c r="B22" s="20"/>
      <c r="C22" s="21" t="s">
        <v>30</v>
      </c>
      <c r="D22" s="13">
        <f>'[1]支出'!W7</f>
        <v>0</v>
      </c>
      <c r="E22" s="12" t="str">
        <f>'[1]支出-2'!D24</f>
        <v>    购房补贴</v>
      </c>
      <c r="F22" s="13">
        <f>'[1]支出-2'!E24</f>
        <v>37.76</v>
      </c>
    </row>
    <row r="23" spans="1:6" ht="17.25" customHeight="1">
      <c r="A23" s="16"/>
      <c r="B23" s="20"/>
      <c r="C23" s="21" t="s">
        <v>31</v>
      </c>
      <c r="D23" s="18">
        <f>'[1]支出'!X7</f>
        <v>0</v>
      </c>
      <c r="E23" s="12">
        <f>'[1]支出-2'!D25</f>
        <v>0</v>
      </c>
      <c r="F23" s="13">
        <f>'[1]支出-2'!E25</f>
        <v>0</v>
      </c>
    </row>
    <row r="24" spans="1:6" ht="16.5" customHeight="1">
      <c r="A24" s="16"/>
      <c r="B24" s="20"/>
      <c r="C24" s="19"/>
      <c r="D24" s="20"/>
      <c r="E24" s="12">
        <f>'[1]支出-2'!D38</f>
        <v>0</v>
      </c>
      <c r="F24" s="13">
        <f>'[1]支出-2'!E38</f>
        <v>0</v>
      </c>
    </row>
    <row r="25" spans="1:6" ht="10.5" customHeight="1">
      <c r="A25" s="16"/>
      <c r="B25" s="20"/>
      <c r="C25" s="19"/>
      <c r="D25" s="20"/>
      <c r="E25" s="12">
        <f>'[1]支出-2'!D39</f>
        <v>0</v>
      </c>
      <c r="F25" s="13">
        <f>'[1]支出-2'!E39</f>
        <v>0</v>
      </c>
    </row>
    <row r="26" spans="1:6" ht="12" customHeight="1">
      <c r="A26" s="16"/>
      <c r="B26" s="20"/>
      <c r="C26" s="19"/>
      <c r="D26" s="20"/>
      <c r="E26" s="12">
        <f>'[1]支出-2'!D40</f>
        <v>0</v>
      </c>
      <c r="F26" s="13">
        <f>'[1]支出-2'!E40</f>
        <v>0</v>
      </c>
    </row>
    <row r="27" spans="1:6" ht="12.75" customHeight="1">
      <c r="A27" s="16"/>
      <c r="B27" s="20"/>
      <c r="C27" s="19"/>
      <c r="D27" s="20"/>
      <c r="E27" s="12">
        <f>'[1]支出-2'!D41</f>
        <v>0</v>
      </c>
      <c r="F27" s="13">
        <f>'[1]支出-2'!E41</f>
        <v>0</v>
      </c>
    </row>
    <row r="28" spans="1:6" ht="17.25" customHeight="1">
      <c r="A28" s="16"/>
      <c r="B28" s="20"/>
      <c r="C28" s="19"/>
      <c r="D28" s="20"/>
      <c r="E28" s="12">
        <f>'[1]支出-2'!D42</f>
        <v>0</v>
      </c>
      <c r="F28" s="13">
        <f>'[1]支出-2'!E42</f>
        <v>0</v>
      </c>
    </row>
    <row r="29" spans="1:6" ht="17.25" customHeight="1">
      <c r="A29" s="23" t="s">
        <v>32</v>
      </c>
      <c r="B29" s="24">
        <f>SUM(B6,B11,B12,B13,B14,B15)</f>
        <v>8978.86</v>
      </c>
      <c r="C29" s="23" t="s">
        <v>33</v>
      </c>
      <c r="D29" s="24">
        <f>SUM(D6,D11,D21,D22,D23)</f>
        <v>13322.83</v>
      </c>
      <c r="E29" s="23" t="s">
        <v>33</v>
      </c>
      <c r="F29" s="24">
        <f>'[1]支出-2'!E7</f>
        <v>13322.83</v>
      </c>
    </row>
    <row r="30" spans="1:6" ht="17.25" customHeight="1">
      <c r="A30" s="10" t="s">
        <v>34</v>
      </c>
      <c r="B30" s="13">
        <f>'[1]收入'!Q7</f>
        <v>0</v>
      </c>
      <c r="C30" s="12" t="s">
        <v>35</v>
      </c>
      <c r="D30" s="18">
        <f>B34-D29</f>
        <v>0</v>
      </c>
      <c r="E30" s="25" t="s">
        <v>36</v>
      </c>
      <c r="F30" s="18">
        <f>D30</f>
        <v>0</v>
      </c>
    </row>
    <row r="31" spans="1:6" ht="17.25" customHeight="1">
      <c r="A31" s="10" t="s">
        <v>37</v>
      </c>
      <c r="B31" s="26">
        <f>SUM(B32,B33)</f>
        <v>4343.97</v>
      </c>
      <c r="C31" s="27"/>
      <c r="D31" s="22"/>
      <c r="E31" s="19"/>
      <c r="F31" s="22"/>
    </row>
    <row r="32" spans="1:6" ht="17.25" customHeight="1">
      <c r="A32" s="10" t="s">
        <v>38</v>
      </c>
      <c r="B32" s="28">
        <f>'[1]收入'!R7</f>
        <v>4343.97</v>
      </c>
      <c r="C32" s="27"/>
      <c r="D32" s="20"/>
      <c r="E32" s="19"/>
      <c r="F32" s="20"/>
    </row>
    <row r="33" spans="1:6" ht="17.25" customHeight="1">
      <c r="A33" s="10" t="s">
        <v>39</v>
      </c>
      <c r="B33" s="18">
        <f>'[1]收入'!S7</f>
        <v>0</v>
      </c>
      <c r="C33" s="27"/>
      <c r="D33" s="20"/>
      <c r="E33" s="19"/>
      <c r="F33" s="20"/>
    </row>
    <row r="34" spans="1:6" ht="17.25" customHeight="1">
      <c r="A34" s="23" t="s">
        <v>40</v>
      </c>
      <c r="B34" s="29">
        <f>SUM(B29,B30,B31)</f>
        <v>13322.830000000002</v>
      </c>
      <c r="C34" s="23" t="s">
        <v>41</v>
      </c>
      <c r="D34" s="20">
        <f>SUM(D29,D30)</f>
        <v>13322.83</v>
      </c>
      <c r="E34" s="23" t="s">
        <v>41</v>
      </c>
      <c r="F34" s="20">
        <f>SUM(F29,F30)</f>
        <v>13322.83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E1" sqref="E1"/>
    </sheetView>
  </sheetViews>
  <sheetFormatPr defaultColWidth="6.875" defaultRowHeight="21" customHeight="1"/>
  <cols>
    <col min="1" max="1" width="11.50390625" style="30" customWidth="1"/>
    <col min="2" max="2" width="3.625" style="30" customWidth="1"/>
    <col min="3" max="3" width="2.75390625" style="30" customWidth="1"/>
    <col min="4" max="4" width="2.875" style="30" customWidth="1"/>
    <col min="5" max="5" width="19.125" style="30" customWidth="1"/>
    <col min="6" max="7" width="9.00390625" style="30" customWidth="1"/>
    <col min="8" max="8" width="8.375" style="30" customWidth="1"/>
    <col min="9" max="9" width="8.125" style="30" customWidth="1"/>
    <col min="10" max="10" width="8.375" style="30" customWidth="1"/>
    <col min="11" max="11" width="7.875" style="30" customWidth="1"/>
    <col min="12" max="12" width="9.00390625" style="30" customWidth="1"/>
    <col min="13" max="13" width="7.875" style="30" customWidth="1"/>
    <col min="14" max="14" width="4.625" style="30" customWidth="1"/>
    <col min="15" max="15" width="7.875" style="30" customWidth="1"/>
    <col min="16" max="16" width="6.00390625" style="30" customWidth="1"/>
    <col min="17" max="17" width="8.00390625" style="30" customWidth="1"/>
    <col min="18" max="19" width="9.00390625" style="30" customWidth="1"/>
    <col min="20" max="250" width="6.875" style="30" customWidth="1"/>
  </cols>
  <sheetData>
    <row r="1" spans="17:19" ht="21" customHeight="1">
      <c r="Q1" s="31"/>
      <c r="R1" s="31"/>
      <c r="S1" s="31" t="s">
        <v>42</v>
      </c>
    </row>
    <row r="2" spans="1:19" ht="30.75" customHeight="1">
      <c r="A2" s="32" t="s">
        <v>108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34" t="s">
        <v>43</v>
      </c>
      <c r="Q3" s="2"/>
      <c r="S3" s="31" t="s">
        <v>1</v>
      </c>
    </row>
    <row r="4" spans="1:19" ht="21" customHeight="1">
      <c r="A4" s="57" t="s">
        <v>44</v>
      </c>
      <c r="B4" s="36" t="s">
        <v>45</v>
      </c>
      <c r="C4" s="36"/>
      <c r="D4" s="36"/>
      <c r="E4" s="58" t="s">
        <v>46</v>
      </c>
      <c r="F4" s="57" t="s">
        <v>47</v>
      </c>
      <c r="G4" s="36" t="s">
        <v>48</v>
      </c>
      <c r="H4" s="36"/>
      <c r="I4" s="36"/>
      <c r="J4" s="36"/>
      <c r="K4" s="36"/>
      <c r="L4" s="59" t="s">
        <v>49</v>
      </c>
      <c r="M4" s="57" t="s">
        <v>50</v>
      </c>
      <c r="N4" s="57" t="s">
        <v>51</v>
      </c>
      <c r="O4" s="57" t="s">
        <v>52</v>
      </c>
      <c r="P4" s="57" t="s">
        <v>53</v>
      </c>
      <c r="Q4" s="57" t="s">
        <v>54</v>
      </c>
      <c r="R4" s="38" t="s">
        <v>55</v>
      </c>
      <c r="S4" s="38"/>
    </row>
    <row r="5" spans="1:19" ht="63" customHeight="1">
      <c r="A5" s="57"/>
      <c r="B5" s="8" t="s">
        <v>56</v>
      </c>
      <c r="C5" s="39" t="s">
        <v>57</v>
      </c>
      <c r="D5" s="39" t="s">
        <v>58</v>
      </c>
      <c r="E5" s="58"/>
      <c r="F5" s="57"/>
      <c r="G5" s="40" t="s">
        <v>59</v>
      </c>
      <c r="H5" s="41" t="s">
        <v>60</v>
      </c>
      <c r="I5" s="40" t="s">
        <v>61</v>
      </c>
      <c r="J5" s="40" t="s">
        <v>62</v>
      </c>
      <c r="K5" s="40" t="s">
        <v>63</v>
      </c>
      <c r="L5" s="59"/>
      <c r="M5" s="57"/>
      <c r="N5" s="57"/>
      <c r="O5" s="57"/>
      <c r="P5" s="57"/>
      <c r="Q5" s="57"/>
      <c r="R5" s="35" t="s">
        <v>64</v>
      </c>
      <c r="S5" s="35" t="s">
        <v>65</v>
      </c>
    </row>
    <row r="6" spans="1:23" ht="21" customHeight="1">
      <c r="A6" s="9" t="s">
        <v>66</v>
      </c>
      <c r="B6" s="42" t="s">
        <v>66</v>
      </c>
      <c r="C6" s="9" t="s">
        <v>66</v>
      </c>
      <c r="D6" s="9" t="s">
        <v>66</v>
      </c>
      <c r="E6" s="43" t="s">
        <v>66</v>
      </c>
      <c r="F6" s="9">
        <v>1</v>
      </c>
      <c r="G6" s="9">
        <v>2</v>
      </c>
      <c r="H6" s="9">
        <v>3</v>
      </c>
      <c r="I6" s="9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V6" s="5"/>
      <c r="W6" s="5"/>
    </row>
    <row r="7" spans="1:23" ht="24.75" customHeight="1">
      <c r="A7" s="44"/>
      <c r="B7" s="44"/>
      <c r="C7" s="44"/>
      <c r="D7" s="44"/>
      <c r="E7" s="44" t="s">
        <v>47</v>
      </c>
      <c r="F7" s="45">
        <v>13322.83</v>
      </c>
      <c r="G7" s="46">
        <v>7578.86</v>
      </c>
      <c r="H7" s="47">
        <v>7578.86</v>
      </c>
      <c r="I7" s="47">
        <v>0</v>
      </c>
      <c r="J7" s="47">
        <v>0</v>
      </c>
      <c r="K7" s="47">
        <v>0</v>
      </c>
      <c r="L7" s="47">
        <v>1400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4343.97</v>
      </c>
      <c r="S7" s="48">
        <v>0</v>
      </c>
      <c r="T7" s="5"/>
      <c r="U7" s="5"/>
      <c r="V7" s="5"/>
      <c r="W7" s="5"/>
    </row>
    <row r="8" spans="1:19" ht="24.75" customHeight="1">
      <c r="A8" s="44"/>
      <c r="B8" s="44"/>
      <c r="C8" s="44"/>
      <c r="D8" s="44"/>
      <c r="E8" s="44" t="s">
        <v>67</v>
      </c>
      <c r="F8" s="45">
        <v>13322.83</v>
      </c>
      <c r="G8" s="46">
        <v>7578.86</v>
      </c>
      <c r="H8" s="47">
        <v>7578.86</v>
      </c>
      <c r="I8" s="47">
        <v>0</v>
      </c>
      <c r="J8" s="47">
        <v>0</v>
      </c>
      <c r="K8" s="47">
        <v>0</v>
      </c>
      <c r="L8" s="47">
        <v>1400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4343.97</v>
      </c>
      <c r="S8" s="48">
        <v>0</v>
      </c>
    </row>
    <row r="9" spans="1:19" ht="24.75" customHeight="1">
      <c r="A9" s="44" t="s">
        <v>68</v>
      </c>
      <c r="B9" s="44"/>
      <c r="C9" s="44"/>
      <c r="D9" s="44"/>
      <c r="E9" s="44" t="s">
        <v>69</v>
      </c>
      <c r="F9" s="45">
        <v>13322.83</v>
      </c>
      <c r="G9" s="46">
        <v>7578.86</v>
      </c>
      <c r="H9" s="47">
        <v>7578.86</v>
      </c>
      <c r="I9" s="47">
        <v>0</v>
      </c>
      <c r="J9" s="47">
        <v>0</v>
      </c>
      <c r="K9" s="47">
        <v>0</v>
      </c>
      <c r="L9" s="47">
        <v>1400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4343.97</v>
      </c>
      <c r="S9" s="48">
        <v>0</v>
      </c>
    </row>
    <row r="10" spans="1:19" ht="24.75" customHeight="1">
      <c r="A10" s="44" t="s">
        <v>70</v>
      </c>
      <c r="B10" s="44" t="s">
        <v>71</v>
      </c>
      <c r="C10" s="44" t="s">
        <v>72</v>
      </c>
      <c r="D10" s="44" t="s">
        <v>73</v>
      </c>
      <c r="E10" s="44" t="s">
        <v>74</v>
      </c>
      <c r="F10" s="45">
        <v>150</v>
      </c>
      <c r="G10" s="46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150</v>
      </c>
      <c r="S10" s="48">
        <v>0</v>
      </c>
    </row>
    <row r="11" spans="1:19" ht="24.75" customHeight="1">
      <c r="A11" s="44" t="s">
        <v>70</v>
      </c>
      <c r="B11" s="44" t="s">
        <v>75</v>
      </c>
      <c r="C11" s="44" t="s">
        <v>76</v>
      </c>
      <c r="D11" s="44" t="s">
        <v>77</v>
      </c>
      <c r="E11" s="44" t="s">
        <v>78</v>
      </c>
      <c r="F11" s="45">
        <v>12899.87</v>
      </c>
      <c r="G11" s="46">
        <v>7314</v>
      </c>
      <c r="H11" s="47">
        <v>7314</v>
      </c>
      <c r="I11" s="47">
        <v>0</v>
      </c>
      <c r="J11" s="47">
        <v>0</v>
      </c>
      <c r="K11" s="47">
        <v>0</v>
      </c>
      <c r="L11" s="47">
        <v>1400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4185.87</v>
      </c>
      <c r="S11" s="48">
        <v>0</v>
      </c>
    </row>
    <row r="12" spans="1:19" ht="24.75" customHeight="1">
      <c r="A12" s="44" t="s">
        <v>70</v>
      </c>
      <c r="B12" s="44" t="s">
        <v>75</v>
      </c>
      <c r="C12" s="44" t="s">
        <v>72</v>
      </c>
      <c r="D12" s="44" t="s">
        <v>72</v>
      </c>
      <c r="E12" s="44" t="s">
        <v>79</v>
      </c>
      <c r="F12" s="45">
        <v>5.1</v>
      </c>
      <c r="G12" s="46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5.1</v>
      </c>
      <c r="S12" s="48">
        <v>0</v>
      </c>
    </row>
    <row r="13" spans="1:19" ht="24.75" customHeight="1">
      <c r="A13" s="44" t="s">
        <v>70</v>
      </c>
      <c r="B13" s="44" t="s">
        <v>80</v>
      </c>
      <c r="C13" s="44" t="s">
        <v>81</v>
      </c>
      <c r="D13" s="44" t="s">
        <v>76</v>
      </c>
      <c r="E13" s="44" t="s">
        <v>82</v>
      </c>
      <c r="F13" s="45">
        <v>3</v>
      </c>
      <c r="G13" s="46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3</v>
      </c>
      <c r="S13" s="48">
        <v>0</v>
      </c>
    </row>
    <row r="14" spans="1:19" ht="24.75" customHeight="1">
      <c r="A14" s="44" t="s">
        <v>70</v>
      </c>
      <c r="B14" s="44" t="s">
        <v>83</v>
      </c>
      <c r="C14" s="44" t="s">
        <v>77</v>
      </c>
      <c r="D14" s="44" t="s">
        <v>76</v>
      </c>
      <c r="E14" s="44" t="s">
        <v>84</v>
      </c>
      <c r="F14" s="45">
        <v>227.1</v>
      </c>
      <c r="G14" s="46">
        <v>227.1</v>
      </c>
      <c r="H14" s="47">
        <v>227.1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</row>
    <row r="15" spans="1:19" ht="24.75" customHeight="1">
      <c r="A15" s="44" t="s">
        <v>70</v>
      </c>
      <c r="B15" s="44" t="s">
        <v>85</v>
      </c>
      <c r="C15" s="44" t="s">
        <v>76</v>
      </c>
      <c r="D15" s="44" t="s">
        <v>86</v>
      </c>
      <c r="E15" s="44" t="s">
        <v>87</v>
      </c>
      <c r="F15" s="45">
        <v>37.76</v>
      </c>
      <c r="G15" s="46">
        <v>37.76</v>
      </c>
      <c r="H15" s="47">
        <v>37.76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</row>
    <row r="16" ht="21" customHeight="1">
      <c r="E16" s="5"/>
    </row>
    <row r="17" spans="5:10" ht="21" customHeight="1">
      <c r="E17" s="5"/>
      <c r="J17" s="5"/>
    </row>
    <row r="19" ht="21" customHeight="1">
      <c r="E19" s="5"/>
    </row>
    <row r="20" ht="21" customHeight="1">
      <c r="L20" s="5"/>
    </row>
  </sheetData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C4">
      <selection activeCell="N4" sqref="N4"/>
    </sheetView>
  </sheetViews>
  <sheetFormatPr defaultColWidth="6.875" defaultRowHeight="21" customHeight="1"/>
  <cols>
    <col min="1" max="1" width="8.00390625" style="30" customWidth="1"/>
    <col min="2" max="2" width="3.50390625" style="30" customWidth="1"/>
    <col min="3" max="3" width="2.875" style="30" customWidth="1"/>
    <col min="4" max="4" width="2.50390625" style="30" customWidth="1"/>
    <col min="5" max="5" width="19.00390625" style="30" customWidth="1"/>
    <col min="6" max="6" width="9.25390625" style="30" customWidth="1"/>
    <col min="7" max="7" width="8.00390625" style="30" customWidth="1"/>
    <col min="8" max="8" width="8.625" style="30" customWidth="1"/>
    <col min="9" max="9" width="8.125" style="30" customWidth="1"/>
    <col min="10" max="10" width="8.00390625" style="30" customWidth="1"/>
    <col min="11" max="11" width="6.625" style="30" customWidth="1"/>
    <col min="12" max="12" width="8.00390625" style="30" customWidth="1"/>
    <col min="13" max="13" width="6.125" style="30" customWidth="1"/>
    <col min="14" max="14" width="8.875" style="30" customWidth="1"/>
    <col min="15" max="15" width="6.875" style="30" customWidth="1"/>
    <col min="16" max="16" width="6.75390625" style="30" customWidth="1"/>
    <col min="17" max="17" width="5.625" style="30" customWidth="1"/>
    <col min="18" max="18" width="8.625" style="30" customWidth="1"/>
    <col min="19" max="19" width="4.75390625" style="30" customWidth="1"/>
    <col min="20" max="20" width="8.25390625" style="30" customWidth="1"/>
    <col min="21" max="21" width="6.125" style="30" customWidth="1"/>
    <col min="22" max="23" width="6.00390625" style="30" customWidth="1"/>
    <col min="24" max="24" width="7.625" style="30" customWidth="1"/>
    <col min="25" max="16384" width="6.875" style="30" customWidth="1"/>
  </cols>
  <sheetData>
    <row r="1" ht="21" customHeight="1">
      <c r="X1" s="2" t="s">
        <v>88</v>
      </c>
    </row>
    <row r="2" spans="1:24" ht="30.75" customHeight="1">
      <c r="A2" s="32" t="s">
        <v>109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21" customHeight="1">
      <c r="A3" s="34" t="s">
        <v>43</v>
      </c>
      <c r="X3" s="31" t="s">
        <v>1</v>
      </c>
    </row>
    <row r="4" spans="1:24" ht="21" customHeight="1">
      <c r="A4" s="57" t="s">
        <v>44</v>
      </c>
      <c r="B4" s="36" t="s">
        <v>45</v>
      </c>
      <c r="C4" s="36"/>
      <c r="D4" s="49"/>
      <c r="E4" s="57" t="s">
        <v>89</v>
      </c>
      <c r="F4" s="60" t="s">
        <v>47</v>
      </c>
      <c r="G4" s="36" t="s">
        <v>90</v>
      </c>
      <c r="H4" s="36"/>
      <c r="I4" s="36"/>
      <c r="J4" s="36"/>
      <c r="K4" s="36"/>
      <c r="L4" s="36" t="s">
        <v>91</v>
      </c>
      <c r="M4" s="36"/>
      <c r="N4" s="38"/>
      <c r="O4" s="38"/>
      <c r="P4" s="38"/>
      <c r="Q4" s="38"/>
      <c r="R4" s="38"/>
      <c r="S4" s="38"/>
      <c r="T4" s="38"/>
      <c r="U4" s="38"/>
      <c r="V4" s="57" t="s">
        <v>92</v>
      </c>
      <c r="W4" s="57" t="s">
        <v>93</v>
      </c>
      <c r="X4" s="57" t="s">
        <v>94</v>
      </c>
    </row>
    <row r="5" spans="1:24" ht="42.75" customHeight="1">
      <c r="A5" s="57"/>
      <c r="B5" s="8" t="s">
        <v>56</v>
      </c>
      <c r="C5" s="8" t="s">
        <v>57</v>
      </c>
      <c r="D5" s="50" t="s">
        <v>58</v>
      </c>
      <c r="E5" s="57"/>
      <c r="F5" s="60"/>
      <c r="G5" s="40" t="s">
        <v>59</v>
      </c>
      <c r="H5" s="40" t="s">
        <v>95</v>
      </c>
      <c r="I5" s="40" t="s">
        <v>96</v>
      </c>
      <c r="J5" s="40" t="s">
        <v>97</v>
      </c>
      <c r="K5" s="40" t="s">
        <v>98</v>
      </c>
      <c r="L5" s="35" t="s">
        <v>59</v>
      </c>
      <c r="M5" s="35" t="s">
        <v>95</v>
      </c>
      <c r="N5" s="35" t="s">
        <v>96</v>
      </c>
      <c r="O5" s="35" t="s">
        <v>97</v>
      </c>
      <c r="P5" s="35" t="s">
        <v>99</v>
      </c>
      <c r="Q5" s="35" t="s">
        <v>100</v>
      </c>
      <c r="R5" s="35" t="s">
        <v>101</v>
      </c>
      <c r="S5" s="35" t="s">
        <v>102</v>
      </c>
      <c r="T5" s="35" t="s">
        <v>98</v>
      </c>
      <c r="U5" s="35" t="s">
        <v>103</v>
      </c>
      <c r="V5" s="57"/>
      <c r="W5" s="57"/>
      <c r="X5" s="57"/>
    </row>
    <row r="6" spans="1:24" ht="21" customHeight="1">
      <c r="A6" s="42" t="s">
        <v>66</v>
      </c>
      <c r="B6" s="42" t="s">
        <v>66</v>
      </c>
      <c r="C6" s="42" t="s">
        <v>66</v>
      </c>
      <c r="D6" s="9" t="s">
        <v>66</v>
      </c>
      <c r="E6" s="51" t="s">
        <v>66</v>
      </c>
      <c r="F6" s="42">
        <v>1</v>
      </c>
      <c r="G6" s="9">
        <f aca="true" t="shared" si="0" ref="G6:X6">F6+1</f>
        <v>2</v>
      </c>
      <c r="H6" s="9">
        <f t="shared" si="0"/>
        <v>3</v>
      </c>
      <c r="I6" s="9">
        <f t="shared" si="0"/>
        <v>4</v>
      </c>
      <c r="J6" s="9">
        <f t="shared" si="0"/>
        <v>5</v>
      </c>
      <c r="K6" s="9">
        <f t="shared" si="0"/>
        <v>6</v>
      </c>
      <c r="L6" s="9">
        <f t="shared" si="0"/>
        <v>7</v>
      </c>
      <c r="M6" s="9">
        <f t="shared" si="0"/>
        <v>8</v>
      </c>
      <c r="N6" s="9">
        <f t="shared" si="0"/>
        <v>9</v>
      </c>
      <c r="O6" s="9">
        <f t="shared" si="0"/>
        <v>10</v>
      </c>
      <c r="P6" s="9">
        <f t="shared" si="0"/>
        <v>11</v>
      </c>
      <c r="Q6" s="9">
        <f t="shared" si="0"/>
        <v>12</v>
      </c>
      <c r="R6" s="9">
        <f t="shared" si="0"/>
        <v>13</v>
      </c>
      <c r="S6" s="9">
        <f t="shared" si="0"/>
        <v>14</v>
      </c>
      <c r="T6" s="9">
        <f t="shared" si="0"/>
        <v>15</v>
      </c>
      <c r="U6" s="9">
        <f t="shared" si="0"/>
        <v>16</v>
      </c>
      <c r="V6" s="9">
        <f t="shared" si="0"/>
        <v>17</v>
      </c>
      <c r="W6" s="9">
        <f t="shared" si="0"/>
        <v>18</v>
      </c>
      <c r="X6" s="9">
        <f t="shared" si="0"/>
        <v>19</v>
      </c>
    </row>
    <row r="7" spans="1:25" ht="25.5" customHeight="1">
      <c r="A7" s="44"/>
      <c r="B7" s="44"/>
      <c r="C7" s="44"/>
      <c r="D7" s="52"/>
      <c r="E7" s="53" t="s">
        <v>47</v>
      </c>
      <c r="F7" s="48">
        <v>13322.83</v>
      </c>
      <c r="G7" s="46">
        <v>7895.86</v>
      </c>
      <c r="H7" s="47">
        <v>5117</v>
      </c>
      <c r="I7" s="48">
        <v>1476</v>
      </c>
      <c r="J7" s="46">
        <v>1302.86</v>
      </c>
      <c r="K7" s="47">
        <v>0</v>
      </c>
      <c r="L7" s="47">
        <v>5426.97</v>
      </c>
      <c r="M7" s="47">
        <v>0</v>
      </c>
      <c r="N7" s="47">
        <v>1619.32</v>
      </c>
      <c r="O7" s="47">
        <v>0</v>
      </c>
      <c r="P7" s="54">
        <v>0</v>
      </c>
      <c r="Q7" s="54">
        <v>0</v>
      </c>
      <c r="R7" s="45">
        <v>1200</v>
      </c>
      <c r="S7" s="46">
        <v>0</v>
      </c>
      <c r="T7" s="47">
        <v>2607.65</v>
      </c>
      <c r="U7" s="45">
        <v>0</v>
      </c>
      <c r="V7" s="55">
        <v>0</v>
      </c>
      <c r="W7" s="46">
        <v>0</v>
      </c>
      <c r="X7" s="48">
        <v>0</v>
      </c>
      <c r="Y7" s="5"/>
    </row>
    <row r="8" spans="1:24" ht="25.5" customHeight="1">
      <c r="A8" s="44"/>
      <c r="B8" s="44"/>
      <c r="C8" s="44"/>
      <c r="D8" s="52"/>
      <c r="E8" s="53" t="s">
        <v>67</v>
      </c>
      <c r="F8" s="48">
        <v>13322.83</v>
      </c>
      <c r="G8" s="46">
        <v>7895.86</v>
      </c>
      <c r="H8" s="47">
        <v>5117</v>
      </c>
      <c r="I8" s="48">
        <v>1476</v>
      </c>
      <c r="J8" s="46">
        <v>1302.86</v>
      </c>
      <c r="K8" s="47">
        <v>0</v>
      </c>
      <c r="L8" s="47">
        <v>5426.97</v>
      </c>
      <c r="M8" s="47">
        <v>0</v>
      </c>
      <c r="N8" s="47">
        <v>1619.32</v>
      </c>
      <c r="O8" s="47">
        <v>0</v>
      </c>
      <c r="P8" s="54">
        <v>0</v>
      </c>
      <c r="Q8" s="54">
        <v>0</v>
      </c>
      <c r="R8" s="45">
        <v>1200</v>
      </c>
      <c r="S8" s="46">
        <v>0</v>
      </c>
      <c r="T8" s="47">
        <v>2607.65</v>
      </c>
      <c r="U8" s="45">
        <v>0</v>
      </c>
      <c r="V8" s="55">
        <v>0</v>
      </c>
      <c r="W8" s="46">
        <v>0</v>
      </c>
      <c r="X8" s="48">
        <v>0</v>
      </c>
    </row>
    <row r="9" spans="1:24" ht="25.5" customHeight="1">
      <c r="A9" s="44" t="s">
        <v>68</v>
      </c>
      <c r="B9" s="44"/>
      <c r="C9" s="44"/>
      <c r="D9" s="52"/>
      <c r="E9" s="53" t="s">
        <v>69</v>
      </c>
      <c r="F9" s="48">
        <v>13322.83</v>
      </c>
      <c r="G9" s="46">
        <v>7895.86</v>
      </c>
      <c r="H9" s="47">
        <v>5117</v>
      </c>
      <c r="I9" s="48">
        <v>1476</v>
      </c>
      <c r="J9" s="46">
        <v>1302.86</v>
      </c>
      <c r="K9" s="47">
        <v>0</v>
      </c>
      <c r="L9" s="47">
        <v>5426.97</v>
      </c>
      <c r="M9" s="47">
        <v>0</v>
      </c>
      <c r="N9" s="47">
        <v>1619.32</v>
      </c>
      <c r="O9" s="47">
        <v>0</v>
      </c>
      <c r="P9" s="54">
        <v>0</v>
      </c>
      <c r="Q9" s="54">
        <v>0</v>
      </c>
      <c r="R9" s="45">
        <v>1200</v>
      </c>
      <c r="S9" s="46">
        <v>0</v>
      </c>
      <c r="T9" s="47">
        <v>2607.65</v>
      </c>
      <c r="U9" s="45">
        <v>0</v>
      </c>
      <c r="V9" s="55">
        <v>0</v>
      </c>
      <c r="W9" s="46">
        <v>0</v>
      </c>
      <c r="X9" s="48">
        <v>0</v>
      </c>
    </row>
    <row r="10" spans="1:24" ht="25.5" customHeight="1">
      <c r="A10" s="44" t="s">
        <v>70</v>
      </c>
      <c r="B10" s="44" t="s">
        <v>71</v>
      </c>
      <c r="C10" s="44" t="s">
        <v>72</v>
      </c>
      <c r="D10" s="52" t="s">
        <v>73</v>
      </c>
      <c r="E10" s="53" t="s">
        <v>74</v>
      </c>
      <c r="F10" s="48">
        <v>150</v>
      </c>
      <c r="G10" s="46">
        <v>0</v>
      </c>
      <c r="H10" s="47">
        <v>0</v>
      </c>
      <c r="I10" s="48">
        <v>0</v>
      </c>
      <c r="J10" s="46">
        <v>0</v>
      </c>
      <c r="K10" s="47">
        <v>0</v>
      </c>
      <c r="L10" s="47">
        <v>150</v>
      </c>
      <c r="M10" s="47">
        <v>0</v>
      </c>
      <c r="N10" s="47">
        <v>0</v>
      </c>
      <c r="O10" s="47">
        <v>0</v>
      </c>
      <c r="P10" s="54">
        <v>0</v>
      </c>
      <c r="Q10" s="54">
        <v>0</v>
      </c>
      <c r="R10" s="45">
        <v>0</v>
      </c>
      <c r="S10" s="46">
        <v>0</v>
      </c>
      <c r="T10" s="47">
        <v>150</v>
      </c>
      <c r="U10" s="45">
        <v>0</v>
      </c>
      <c r="V10" s="55">
        <v>0</v>
      </c>
      <c r="W10" s="46">
        <v>0</v>
      </c>
      <c r="X10" s="48">
        <v>0</v>
      </c>
    </row>
    <row r="11" spans="1:24" ht="25.5" customHeight="1">
      <c r="A11" s="44" t="s">
        <v>70</v>
      </c>
      <c r="B11" s="44" t="s">
        <v>75</v>
      </c>
      <c r="C11" s="44" t="s">
        <v>76</v>
      </c>
      <c r="D11" s="52" t="s">
        <v>77</v>
      </c>
      <c r="E11" s="53" t="s">
        <v>78</v>
      </c>
      <c r="F11" s="48">
        <v>12899.87</v>
      </c>
      <c r="G11" s="46">
        <v>7631</v>
      </c>
      <c r="H11" s="47">
        <v>5117</v>
      </c>
      <c r="I11" s="48">
        <v>1476</v>
      </c>
      <c r="J11" s="46">
        <v>1038</v>
      </c>
      <c r="K11" s="47">
        <v>0</v>
      </c>
      <c r="L11" s="47">
        <v>5268.87</v>
      </c>
      <c r="M11" s="47">
        <v>0</v>
      </c>
      <c r="N11" s="47">
        <v>1611.22</v>
      </c>
      <c r="O11" s="47">
        <v>0</v>
      </c>
      <c r="P11" s="54">
        <v>0</v>
      </c>
      <c r="Q11" s="54">
        <v>0</v>
      </c>
      <c r="R11" s="45">
        <v>1200</v>
      </c>
      <c r="S11" s="46">
        <v>0</v>
      </c>
      <c r="T11" s="47">
        <v>2457.65</v>
      </c>
      <c r="U11" s="45">
        <v>0</v>
      </c>
      <c r="V11" s="55">
        <v>0</v>
      </c>
      <c r="W11" s="46">
        <v>0</v>
      </c>
      <c r="X11" s="48">
        <v>0</v>
      </c>
    </row>
    <row r="12" spans="1:24" ht="25.5" customHeight="1">
      <c r="A12" s="44" t="s">
        <v>70</v>
      </c>
      <c r="B12" s="44" t="s">
        <v>75</v>
      </c>
      <c r="C12" s="44" t="s">
        <v>72</v>
      </c>
      <c r="D12" s="52" t="s">
        <v>72</v>
      </c>
      <c r="E12" s="53" t="s">
        <v>79</v>
      </c>
      <c r="F12" s="48">
        <v>5.1</v>
      </c>
      <c r="G12" s="46">
        <v>0</v>
      </c>
      <c r="H12" s="47">
        <v>0</v>
      </c>
      <c r="I12" s="48">
        <v>0</v>
      </c>
      <c r="J12" s="46">
        <v>0</v>
      </c>
      <c r="K12" s="47">
        <v>0</v>
      </c>
      <c r="L12" s="47">
        <v>5.1</v>
      </c>
      <c r="M12" s="47">
        <v>0</v>
      </c>
      <c r="N12" s="47">
        <v>5.1</v>
      </c>
      <c r="O12" s="47">
        <v>0</v>
      </c>
      <c r="P12" s="54">
        <v>0</v>
      </c>
      <c r="Q12" s="54">
        <v>0</v>
      </c>
      <c r="R12" s="45">
        <v>0</v>
      </c>
      <c r="S12" s="46">
        <v>0</v>
      </c>
      <c r="T12" s="47">
        <v>0</v>
      </c>
      <c r="U12" s="45">
        <v>0</v>
      </c>
      <c r="V12" s="55">
        <v>0</v>
      </c>
      <c r="W12" s="46">
        <v>0</v>
      </c>
      <c r="X12" s="48">
        <v>0</v>
      </c>
    </row>
    <row r="13" spans="1:24" ht="25.5" customHeight="1">
      <c r="A13" s="44" t="s">
        <v>70</v>
      </c>
      <c r="B13" s="44" t="s">
        <v>80</v>
      </c>
      <c r="C13" s="44" t="s">
        <v>81</v>
      </c>
      <c r="D13" s="52" t="s">
        <v>76</v>
      </c>
      <c r="E13" s="53" t="s">
        <v>82</v>
      </c>
      <c r="F13" s="48">
        <v>3</v>
      </c>
      <c r="G13" s="46">
        <v>0</v>
      </c>
      <c r="H13" s="47">
        <v>0</v>
      </c>
      <c r="I13" s="48">
        <v>0</v>
      </c>
      <c r="J13" s="46">
        <v>0</v>
      </c>
      <c r="K13" s="47">
        <v>0</v>
      </c>
      <c r="L13" s="47">
        <v>3</v>
      </c>
      <c r="M13" s="47">
        <v>0</v>
      </c>
      <c r="N13" s="47">
        <v>3</v>
      </c>
      <c r="O13" s="47">
        <v>0</v>
      </c>
      <c r="P13" s="54">
        <v>0</v>
      </c>
      <c r="Q13" s="54">
        <v>0</v>
      </c>
      <c r="R13" s="45">
        <v>0</v>
      </c>
      <c r="S13" s="46">
        <v>0</v>
      </c>
      <c r="T13" s="47">
        <v>0</v>
      </c>
      <c r="U13" s="45">
        <v>0</v>
      </c>
      <c r="V13" s="55">
        <v>0</v>
      </c>
      <c r="W13" s="46">
        <v>0</v>
      </c>
      <c r="X13" s="48">
        <v>0</v>
      </c>
    </row>
    <row r="14" spans="1:24" ht="25.5" customHeight="1">
      <c r="A14" s="44" t="s">
        <v>70</v>
      </c>
      <c r="B14" s="44" t="s">
        <v>83</v>
      </c>
      <c r="C14" s="44" t="s">
        <v>77</v>
      </c>
      <c r="D14" s="52" t="s">
        <v>76</v>
      </c>
      <c r="E14" s="53" t="s">
        <v>84</v>
      </c>
      <c r="F14" s="48">
        <v>227.1</v>
      </c>
      <c r="G14" s="46">
        <v>227.1</v>
      </c>
      <c r="H14" s="47">
        <v>0</v>
      </c>
      <c r="I14" s="48">
        <v>0</v>
      </c>
      <c r="J14" s="46">
        <v>227.1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54">
        <v>0</v>
      </c>
      <c r="Q14" s="54">
        <v>0</v>
      </c>
      <c r="R14" s="45">
        <v>0</v>
      </c>
      <c r="S14" s="46">
        <v>0</v>
      </c>
      <c r="T14" s="47">
        <v>0</v>
      </c>
      <c r="U14" s="45">
        <v>0</v>
      </c>
      <c r="V14" s="55">
        <v>0</v>
      </c>
      <c r="W14" s="46">
        <v>0</v>
      </c>
      <c r="X14" s="48">
        <v>0</v>
      </c>
    </row>
    <row r="15" spans="1:24" ht="25.5" customHeight="1">
      <c r="A15" s="44" t="s">
        <v>70</v>
      </c>
      <c r="B15" s="44" t="s">
        <v>85</v>
      </c>
      <c r="C15" s="44" t="s">
        <v>76</v>
      </c>
      <c r="D15" s="52" t="s">
        <v>86</v>
      </c>
      <c r="E15" s="53" t="s">
        <v>87</v>
      </c>
      <c r="F15" s="48">
        <v>37.76</v>
      </c>
      <c r="G15" s="46">
        <v>37.76</v>
      </c>
      <c r="H15" s="47">
        <v>0</v>
      </c>
      <c r="I15" s="48">
        <v>0</v>
      </c>
      <c r="J15" s="46">
        <v>37.76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54">
        <v>0</v>
      </c>
      <c r="Q15" s="54">
        <v>0</v>
      </c>
      <c r="R15" s="45">
        <v>0</v>
      </c>
      <c r="S15" s="46">
        <v>0</v>
      </c>
      <c r="T15" s="47">
        <v>0</v>
      </c>
      <c r="U15" s="45">
        <v>0</v>
      </c>
      <c r="V15" s="55">
        <v>0</v>
      </c>
      <c r="W15" s="46">
        <v>0</v>
      </c>
      <c r="X15" s="48">
        <v>0</v>
      </c>
    </row>
    <row r="16" spans="2:21" ht="21" customHeight="1">
      <c r="B16" s="5"/>
      <c r="C16" s="5"/>
      <c r="D16" s="5"/>
      <c r="F16" s="5"/>
      <c r="T16" s="5"/>
      <c r="U16" s="5"/>
    </row>
    <row r="17" spans="1:4" ht="21" customHeight="1">
      <c r="A17" s="5"/>
      <c r="B17" s="5"/>
      <c r="C17" s="5"/>
      <c r="D17" s="5"/>
    </row>
    <row r="18" spans="7:12" ht="21" customHeight="1">
      <c r="G18" s="5"/>
      <c r="L18" s="5"/>
    </row>
  </sheetData>
  <mergeCells count="6">
    <mergeCell ref="W4:W5"/>
    <mergeCell ref="X4:X5"/>
    <mergeCell ref="A4:A5"/>
    <mergeCell ref="E4:E5"/>
    <mergeCell ref="F4:F5"/>
    <mergeCell ref="V4:V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G15" sqref="G15"/>
    </sheetView>
  </sheetViews>
  <sheetFormatPr defaultColWidth="6.875" defaultRowHeight="21" customHeight="1"/>
  <cols>
    <col min="1" max="1" width="9.75390625" style="5" customWidth="1"/>
    <col min="2" max="2" width="4.00390625" style="5" customWidth="1"/>
    <col min="3" max="3" width="3.00390625" style="5" customWidth="1"/>
    <col min="4" max="4" width="3.25390625" style="5" customWidth="1"/>
    <col min="5" max="5" width="15.625" style="5" customWidth="1"/>
    <col min="6" max="6" width="11.50390625" style="5" customWidth="1"/>
    <col min="7" max="7" width="10.125" style="5" customWidth="1"/>
    <col min="8" max="8" width="10.25390625" style="5" customWidth="1"/>
    <col min="9" max="10" width="9.25390625" style="5" customWidth="1"/>
    <col min="11" max="11" width="7.50390625" style="5" customWidth="1"/>
    <col min="12" max="12" width="7.375" style="5" customWidth="1"/>
    <col min="13" max="13" width="6.625" style="5" customWidth="1"/>
    <col min="14" max="14" width="7.125" style="5" customWidth="1"/>
    <col min="15" max="15" width="5.75390625" style="5" customWidth="1"/>
    <col min="16" max="16" width="6.125" style="5" customWidth="1"/>
    <col min="17" max="17" width="6.00390625" style="5" customWidth="1"/>
    <col min="18" max="18" width="5.75390625" style="5" customWidth="1"/>
    <col min="19" max="19" width="6.875" style="5" customWidth="1"/>
    <col min="20" max="20" width="7.50390625" style="5" customWidth="1"/>
    <col min="21" max="21" width="8.50390625" style="5" customWidth="1"/>
    <col min="22" max="16384" width="6.875" style="5" customWidth="1"/>
  </cols>
  <sheetData>
    <row r="1" spans="1:21" s="1" customFormat="1" ht="21" customHeight="1">
      <c r="A1" s="5"/>
      <c r="U1" s="2" t="s">
        <v>104</v>
      </c>
    </row>
    <row r="2" spans="1:21" ht="30.75" customHeight="1">
      <c r="A2" s="3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34" t="s">
        <v>43</v>
      </c>
      <c r="U3" s="2" t="s">
        <v>1</v>
      </c>
    </row>
    <row r="4" spans="1:21" ht="21" customHeight="1">
      <c r="A4" s="57" t="s">
        <v>44</v>
      </c>
      <c r="B4" s="38" t="s">
        <v>105</v>
      </c>
      <c r="C4" s="7"/>
      <c r="D4" s="7"/>
      <c r="E4" s="58" t="s">
        <v>46</v>
      </c>
      <c r="F4" s="57" t="s">
        <v>47</v>
      </c>
      <c r="G4" s="7" t="s">
        <v>90</v>
      </c>
      <c r="H4" s="7"/>
      <c r="I4" s="7"/>
      <c r="J4" s="7"/>
      <c r="K4" s="7"/>
      <c r="L4" s="38" t="s">
        <v>91</v>
      </c>
      <c r="M4" s="38"/>
      <c r="N4" s="38"/>
      <c r="O4" s="38"/>
      <c r="P4" s="38"/>
      <c r="Q4" s="38"/>
      <c r="R4" s="38"/>
      <c r="S4" s="38"/>
      <c r="T4" s="38"/>
      <c r="U4" s="38"/>
    </row>
    <row r="5" spans="1:21" ht="42" customHeight="1">
      <c r="A5" s="57"/>
      <c r="B5" s="8" t="s">
        <v>56</v>
      </c>
      <c r="C5" s="8" t="s">
        <v>57</v>
      </c>
      <c r="D5" s="37" t="s">
        <v>58</v>
      </c>
      <c r="E5" s="58"/>
      <c r="F5" s="57"/>
      <c r="G5" s="41" t="s">
        <v>59</v>
      </c>
      <c r="H5" s="41" t="s">
        <v>95</v>
      </c>
      <c r="I5" s="41" t="s">
        <v>96</v>
      </c>
      <c r="J5" s="41" t="s">
        <v>97</v>
      </c>
      <c r="K5" s="41" t="s">
        <v>98</v>
      </c>
      <c r="L5" s="35" t="s">
        <v>59</v>
      </c>
      <c r="M5" s="35" t="s">
        <v>95</v>
      </c>
      <c r="N5" s="35" t="s">
        <v>96</v>
      </c>
      <c r="O5" s="35" t="s">
        <v>97</v>
      </c>
      <c r="P5" s="35" t="s">
        <v>106</v>
      </c>
      <c r="Q5" s="35" t="s">
        <v>100</v>
      </c>
      <c r="R5" s="35" t="s">
        <v>101</v>
      </c>
      <c r="S5" s="35" t="s">
        <v>102</v>
      </c>
      <c r="T5" s="35" t="s">
        <v>98</v>
      </c>
      <c r="U5" s="35" t="s">
        <v>103</v>
      </c>
    </row>
    <row r="6" spans="1:21" ht="21" customHeight="1">
      <c r="A6" s="9" t="s">
        <v>66</v>
      </c>
      <c r="B6" s="9" t="s">
        <v>66</v>
      </c>
      <c r="C6" s="9" t="s">
        <v>66</v>
      </c>
      <c r="D6" s="9" t="s">
        <v>66</v>
      </c>
      <c r="E6" s="9" t="s">
        <v>66</v>
      </c>
      <c r="F6" s="9">
        <v>1</v>
      </c>
      <c r="G6" s="9">
        <f aca="true" t="shared" si="0" ref="G6:U6">F6+1</f>
        <v>2</v>
      </c>
      <c r="H6" s="9">
        <f t="shared" si="0"/>
        <v>3</v>
      </c>
      <c r="I6" s="9">
        <f t="shared" si="0"/>
        <v>4</v>
      </c>
      <c r="J6" s="9">
        <f t="shared" si="0"/>
        <v>5</v>
      </c>
      <c r="K6" s="9">
        <f t="shared" si="0"/>
        <v>6</v>
      </c>
      <c r="L6" s="9">
        <f t="shared" si="0"/>
        <v>7</v>
      </c>
      <c r="M6" s="9">
        <f t="shared" si="0"/>
        <v>8</v>
      </c>
      <c r="N6" s="9">
        <f t="shared" si="0"/>
        <v>9</v>
      </c>
      <c r="O6" s="9">
        <f t="shared" si="0"/>
        <v>10</v>
      </c>
      <c r="P6" s="9">
        <f t="shared" si="0"/>
        <v>11</v>
      </c>
      <c r="Q6" s="9">
        <f t="shared" si="0"/>
        <v>12</v>
      </c>
      <c r="R6" s="9">
        <f t="shared" si="0"/>
        <v>13</v>
      </c>
      <c r="S6" s="9">
        <f t="shared" si="0"/>
        <v>14</v>
      </c>
      <c r="T6" s="9">
        <f t="shared" si="0"/>
        <v>15</v>
      </c>
      <c r="U6" s="9">
        <f t="shared" si="0"/>
        <v>16</v>
      </c>
    </row>
    <row r="7" spans="1:21" ht="24.75" customHeight="1">
      <c r="A7" s="44"/>
      <c r="B7" s="44"/>
      <c r="C7" s="44"/>
      <c r="D7" s="52"/>
      <c r="E7" s="56" t="s">
        <v>47</v>
      </c>
      <c r="F7" s="55">
        <v>7578.86</v>
      </c>
      <c r="G7" s="55">
        <v>7578.86</v>
      </c>
      <c r="H7" s="55">
        <v>4800</v>
      </c>
      <c r="I7" s="46">
        <v>1476</v>
      </c>
      <c r="J7" s="48">
        <v>1302.86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</row>
    <row r="8" spans="1:21" ht="24.75" customHeight="1">
      <c r="A8" s="44"/>
      <c r="B8" s="44"/>
      <c r="C8" s="44"/>
      <c r="D8" s="52"/>
      <c r="E8" s="56" t="s">
        <v>67</v>
      </c>
      <c r="F8" s="55">
        <v>7578.86</v>
      </c>
      <c r="G8" s="55">
        <v>7578.86</v>
      </c>
      <c r="H8" s="55">
        <v>4800</v>
      </c>
      <c r="I8" s="46">
        <v>1476</v>
      </c>
      <c r="J8" s="48">
        <v>1302.86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</row>
    <row r="9" spans="1:21" ht="24.75" customHeight="1">
      <c r="A9" s="44" t="s">
        <v>68</v>
      </c>
      <c r="B9" s="44"/>
      <c r="C9" s="44"/>
      <c r="D9" s="52"/>
      <c r="E9" s="56" t="s">
        <v>69</v>
      </c>
      <c r="F9" s="55">
        <v>7578.86</v>
      </c>
      <c r="G9" s="55">
        <v>7578.86</v>
      </c>
      <c r="H9" s="55">
        <v>4800</v>
      </c>
      <c r="I9" s="46">
        <v>1476</v>
      </c>
      <c r="J9" s="48">
        <v>1302.86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</row>
    <row r="10" spans="1:21" ht="24.75" customHeight="1">
      <c r="A10" s="44" t="s">
        <v>70</v>
      </c>
      <c r="B10" s="44" t="s">
        <v>75</v>
      </c>
      <c r="C10" s="44" t="s">
        <v>76</v>
      </c>
      <c r="D10" s="52" t="s">
        <v>77</v>
      </c>
      <c r="E10" s="56" t="s">
        <v>78</v>
      </c>
      <c r="F10" s="55">
        <v>7314</v>
      </c>
      <c r="G10" s="55">
        <v>7314</v>
      </c>
      <c r="H10" s="55">
        <v>4800</v>
      </c>
      <c r="I10" s="46">
        <v>1476</v>
      </c>
      <c r="J10" s="48">
        <v>1038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</row>
    <row r="11" spans="1:21" ht="24.75" customHeight="1">
      <c r="A11" s="44" t="s">
        <v>70</v>
      </c>
      <c r="B11" s="44" t="s">
        <v>83</v>
      </c>
      <c r="C11" s="44" t="s">
        <v>77</v>
      </c>
      <c r="D11" s="52" t="s">
        <v>76</v>
      </c>
      <c r="E11" s="56" t="s">
        <v>84</v>
      </c>
      <c r="F11" s="55">
        <v>227.1</v>
      </c>
      <c r="G11" s="55">
        <v>227.1</v>
      </c>
      <c r="H11" s="55">
        <v>0</v>
      </c>
      <c r="I11" s="46">
        <v>0</v>
      </c>
      <c r="J11" s="48">
        <v>227.1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</row>
    <row r="12" spans="1:21" ht="24.75" customHeight="1">
      <c r="A12" s="44" t="s">
        <v>70</v>
      </c>
      <c r="B12" s="44" t="s">
        <v>85</v>
      </c>
      <c r="C12" s="44" t="s">
        <v>76</v>
      </c>
      <c r="D12" s="52" t="s">
        <v>86</v>
      </c>
      <c r="E12" s="56" t="s">
        <v>87</v>
      </c>
      <c r="F12" s="55">
        <v>37.76</v>
      </c>
      <c r="G12" s="55">
        <v>37.76</v>
      </c>
      <c r="H12" s="55">
        <v>0</v>
      </c>
      <c r="I12" s="46">
        <v>0</v>
      </c>
      <c r="J12" s="48">
        <v>37.76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</sheetData>
  <mergeCells count="3">
    <mergeCell ref="A4:A5"/>
    <mergeCell ref="E4:E5"/>
    <mergeCell ref="F4:F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2015-09-18T02:23:09Z</cp:lastPrinted>
  <dcterms:created xsi:type="dcterms:W3CDTF">1996-12-17T01:32:42Z</dcterms:created>
  <dcterms:modified xsi:type="dcterms:W3CDTF">2015-09-18T02:23:40Z</dcterms:modified>
  <cp:category/>
  <cp:version/>
  <cp:contentType/>
  <cp:contentStatus/>
</cp:coreProperties>
</file>