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<sst xmlns="http://schemas.openxmlformats.org/spreadsheetml/2006/main" count="189" uniqueCount="88">
  <si>
    <t>江西警察学院2022年退役大学生士兵专升本免试录取考生综合考查成绩</t>
  </si>
  <si>
    <t>序号</t>
  </si>
  <si>
    <t>姓名</t>
  </si>
  <si>
    <t>性别</t>
  </si>
  <si>
    <t>毕业院校</t>
  </si>
  <si>
    <t>专业</t>
  </si>
  <si>
    <t>最高学历</t>
  </si>
  <si>
    <t>考查小组</t>
  </si>
  <si>
    <t>考生在考查小组的成绩</t>
  </si>
  <si>
    <t>全部考生
平均成绩</t>
  </si>
  <si>
    <t>考生所在考查小组的考生
平均成绩</t>
  </si>
  <si>
    <t>修正系数</t>
  </si>
  <si>
    <t>考生最后
成绩</t>
  </si>
  <si>
    <t>结论</t>
  </si>
  <si>
    <t>01</t>
  </si>
  <si>
    <t>钱多多</t>
  </si>
  <si>
    <t>大专</t>
  </si>
  <si>
    <t>一</t>
  </si>
  <si>
    <t>合格</t>
  </si>
  <si>
    <t>02</t>
  </si>
  <si>
    <t>叶峰</t>
  </si>
  <si>
    <t>03</t>
  </si>
  <si>
    <t>厉航</t>
  </si>
  <si>
    <t>04</t>
  </si>
  <si>
    <t>柳平慧</t>
  </si>
  <si>
    <t>05</t>
  </si>
  <si>
    <t>肖玉婷</t>
  </si>
  <si>
    <t>06</t>
  </si>
  <si>
    <t>曾祎祥</t>
  </si>
  <si>
    <t>07</t>
  </si>
  <si>
    <t>伍棋汶</t>
  </si>
  <si>
    <t>08</t>
  </si>
  <si>
    <t>尧章权</t>
  </si>
  <si>
    <t>09</t>
  </si>
  <si>
    <t>高智琪</t>
  </si>
  <si>
    <t>10</t>
  </si>
  <si>
    <t>林梁</t>
  </si>
  <si>
    <t>11</t>
  </si>
  <si>
    <t>郭锐</t>
  </si>
  <si>
    <t>12</t>
  </si>
  <si>
    <t>周志涛</t>
  </si>
  <si>
    <t>13</t>
  </si>
  <si>
    <t>董海</t>
  </si>
  <si>
    <t>14</t>
  </si>
  <si>
    <t>华振祥</t>
  </si>
  <si>
    <t>15</t>
  </si>
  <si>
    <t>王子安</t>
  </si>
  <si>
    <t>16</t>
  </si>
  <si>
    <t>刘宏志</t>
  </si>
  <si>
    <t>17</t>
  </si>
  <si>
    <t>冯杰</t>
  </si>
  <si>
    <t>18</t>
  </si>
  <si>
    <t>熊耀</t>
  </si>
  <si>
    <t>19</t>
  </si>
  <si>
    <t>蔡豪豪</t>
  </si>
  <si>
    <t>二</t>
  </si>
  <si>
    <t>20</t>
  </si>
  <si>
    <t>张周林</t>
  </si>
  <si>
    <t>21</t>
  </si>
  <si>
    <t>黄志富</t>
  </si>
  <si>
    <t>22</t>
  </si>
  <si>
    <t xml:space="preserve">谢伟忠 </t>
  </si>
  <si>
    <t>23</t>
  </si>
  <si>
    <t>杨俊林</t>
  </si>
  <si>
    <t>24</t>
  </si>
  <si>
    <t>余一彬</t>
  </si>
  <si>
    <t>25</t>
  </si>
  <si>
    <t>曾小林</t>
  </si>
  <si>
    <t>26</t>
  </si>
  <si>
    <t>周俊岩</t>
  </si>
  <si>
    <t>27</t>
  </si>
  <si>
    <t>张诚毅</t>
  </si>
  <si>
    <t>28</t>
  </si>
  <si>
    <t>欧阳苗</t>
  </si>
  <si>
    <t>29</t>
  </si>
  <si>
    <t>陶昊</t>
  </si>
  <si>
    <t>30</t>
  </si>
  <si>
    <t>聂涛</t>
  </si>
  <si>
    <t>31</t>
  </si>
  <si>
    <t>李慧娟</t>
  </si>
  <si>
    <t>32</t>
  </si>
  <si>
    <t>杨立鑫</t>
  </si>
  <si>
    <t>33</t>
  </si>
  <si>
    <t>陈鑫豪</t>
  </si>
  <si>
    <t>34</t>
  </si>
  <si>
    <t>杜聪</t>
  </si>
  <si>
    <t>35</t>
  </si>
  <si>
    <t>李有冠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</si>
</sst>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等线"/>
      <charset val="134"/>
      <scheme val="minor"/>
    </font>
    <font>
      <sz val="10"/>
      <name val="黑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6" fillId="24" borderId="3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53;&#21517;&#34920;&#65288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格名单"/>
      <sheetName val="不合格名单"/>
    </sheetNames>
    <sheetDataSet>
      <sheetData sheetId="0">
        <row r="2">
          <cell r="D2" t="str">
            <v>钱多多</v>
          </cell>
          <cell r="E2" t="str">
            <v>330182199709271930</v>
          </cell>
          <cell r="F2" t="str">
            <v>男</v>
          </cell>
          <cell r="G2" t="str">
            <v>南昌工学院</v>
          </cell>
          <cell r="H2" t="str">
            <v>法律事务</v>
          </cell>
        </row>
        <row r="2">
          <cell r="J2">
            <v>13575700013</v>
          </cell>
          <cell r="K2">
            <v>80.66</v>
          </cell>
          <cell r="L2" t="str">
            <v>330182199709271930钱多多</v>
          </cell>
          <cell r="M2" t="str">
            <v>钱多多</v>
          </cell>
        </row>
        <row r="3">
          <cell r="D3" t="str">
            <v>叶峰</v>
          </cell>
          <cell r="E3" t="str">
            <v>360782199806276432</v>
          </cell>
          <cell r="F3" t="str">
            <v>男</v>
          </cell>
          <cell r="G3" t="str">
            <v>江西司法警官职业学院</v>
          </cell>
          <cell r="H3" t="str">
            <v>治安管理</v>
          </cell>
        </row>
        <row r="3">
          <cell r="J3">
            <v>13691168112</v>
          </cell>
          <cell r="K3">
            <v>77.6363636363636</v>
          </cell>
          <cell r="L3" t="str">
            <v>360782199806276432叶峰</v>
          </cell>
          <cell r="M3" t="str">
            <v>叶峰</v>
          </cell>
        </row>
        <row r="4">
          <cell r="D4" t="str">
            <v>厉航</v>
          </cell>
          <cell r="E4" t="str">
            <v>362201199901101813</v>
          </cell>
          <cell r="F4" t="str">
            <v>男</v>
          </cell>
          <cell r="G4" t="str">
            <v>江西司法警官职业学院</v>
          </cell>
          <cell r="H4" t="str">
            <v>刑事侦查技术</v>
          </cell>
        </row>
        <row r="4">
          <cell r="J4">
            <v>15180186806</v>
          </cell>
          <cell r="K4">
            <v>82.2413793103448</v>
          </cell>
          <cell r="L4" t="str">
            <v>362201199901101813厉航</v>
          </cell>
          <cell r="M4" t="str">
            <v>厉航</v>
          </cell>
        </row>
        <row r="5">
          <cell r="D5" t="str">
            <v>柳平慧</v>
          </cell>
          <cell r="E5" t="str">
            <v>360429199710171937</v>
          </cell>
          <cell r="F5" t="str">
            <v>男</v>
          </cell>
          <cell r="G5" t="str">
            <v>南昌大学人民武装学院</v>
          </cell>
          <cell r="H5" t="str">
            <v>人民武装</v>
          </cell>
        </row>
        <row r="5">
          <cell r="J5">
            <v>15720942722</v>
          </cell>
          <cell r="K5">
            <v>78.05</v>
          </cell>
          <cell r="L5" t="str">
            <v>360429199710171937柳平慧</v>
          </cell>
          <cell r="M5" t="str">
            <v>柳平慧</v>
          </cell>
        </row>
        <row r="6">
          <cell r="D6" t="str">
            <v>肖玉婷</v>
          </cell>
          <cell r="E6" t="str">
            <v>36072219980920012X</v>
          </cell>
          <cell r="F6" t="str">
            <v>女</v>
          </cell>
          <cell r="G6" t="str">
            <v>江西司法警官职业学院</v>
          </cell>
          <cell r="H6" t="str">
            <v>刑事侦查技术</v>
          </cell>
        </row>
        <row r="6">
          <cell r="J6">
            <v>18897978373</v>
          </cell>
          <cell r="K6">
            <v>82.1724137931034</v>
          </cell>
          <cell r="L6" t="str">
            <v>36072219980920012X肖玉婷</v>
          </cell>
          <cell r="M6" t="str">
            <v>肖玉婷</v>
          </cell>
        </row>
        <row r="7">
          <cell r="D7" t="str">
            <v>曾祎祥</v>
          </cell>
          <cell r="E7" t="str">
            <v>360731199906030018</v>
          </cell>
          <cell r="F7" t="str">
            <v>男</v>
          </cell>
          <cell r="G7" t="str">
            <v>江西司法警官职业学院</v>
          </cell>
          <cell r="H7" t="str">
            <v>治安管理</v>
          </cell>
        </row>
        <row r="7">
          <cell r="J7">
            <v>13033240063</v>
          </cell>
          <cell r="K7">
            <v>81.83</v>
          </cell>
          <cell r="L7" t="str">
            <v>360731199906030018曾祎祥</v>
          </cell>
          <cell r="M7" t="str">
            <v>曾祎祥</v>
          </cell>
        </row>
        <row r="8">
          <cell r="D8" t="str">
            <v>伍棋汶</v>
          </cell>
          <cell r="E8" t="str">
            <v>362228199708041855</v>
          </cell>
          <cell r="F8" t="str">
            <v>男</v>
          </cell>
          <cell r="G8" t="str">
            <v>江西司法警官职业学院</v>
          </cell>
          <cell r="H8" t="str">
            <v>治安管理</v>
          </cell>
        </row>
        <row r="8">
          <cell r="J8">
            <v>16620358178</v>
          </cell>
          <cell r="K8">
            <v>81.6</v>
          </cell>
          <cell r="L8" t="str">
            <v>362228199708041855伍棋汶</v>
          </cell>
          <cell r="M8" t="str">
            <v>伍棋汶</v>
          </cell>
        </row>
        <row r="9">
          <cell r="D9" t="str">
            <v>尧章权</v>
          </cell>
          <cell r="E9" t="str">
            <v>360726199708178213</v>
          </cell>
          <cell r="F9" t="str">
            <v>男</v>
          </cell>
          <cell r="G9" t="str">
            <v>江西司法警官职业学院</v>
          </cell>
          <cell r="H9" t="str">
            <v>司法警务</v>
          </cell>
        </row>
        <row r="9">
          <cell r="J9">
            <v>15779775724</v>
          </cell>
          <cell r="K9">
            <v>90.7391304347826</v>
          </cell>
          <cell r="L9" t="str">
            <v>360726199708178213尧章权</v>
          </cell>
          <cell r="M9" t="str">
            <v>尧章权</v>
          </cell>
        </row>
        <row r="10">
          <cell r="D10" t="str">
            <v>高智琪</v>
          </cell>
          <cell r="E10" t="str">
            <v>360101199904066024</v>
          </cell>
          <cell r="F10" t="str">
            <v>女</v>
          </cell>
          <cell r="G10" t="str">
            <v>南昌大学人民武装学院</v>
          </cell>
          <cell r="H10" t="str">
            <v>人民武装</v>
          </cell>
        </row>
        <row r="10">
          <cell r="J10">
            <v>15970624608</v>
          </cell>
          <cell r="K10">
            <v>82.69</v>
          </cell>
          <cell r="L10" t="str">
            <v>360101199904066024高智琪</v>
          </cell>
          <cell r="M10" t="str">
            <v>高智琪</v>
          </cell>
        </row>
        <row r="11">
          <cell r="D11" t="str">
            <v>林梁</v>
          </cell>
          <cell r="E11" t="str">
            <v>340721199810224516</v>
          </cell>
          <cell r="F11" t="str">
            <v>男</v>
          </cell>
          <cell r="G11" t="str">
            <v>江西司法警官职业学院</v>
          </cell>
          <cell r="H11" t="str">
            <v>刑事侦查技术</v>
          </cell>
        </row>
        <row r="11">
          <cell r="J11">
            <v>15556509712</v>
          </cell>
          <cell r="K11">
            <v>79.7586206896552</v>
          </cell>
          <cell r="L11" t="str">
            <v>340721199810224516林梁</v>
          </cell>
          <cell r="M11" t="str">
            <v>林梁</v>
          </cell>
        </row>
        <row r="12">
          <cell r="D12" t="str">
            <v>郭锐</v>
          </cell>
          <cell r="E12" t="str">
            <v>360726199910090514</v>
          </cell>
          <cell r="F12" t="str">
            <v>男</v>
          </cell>
          <cell r="G12" t="str">
            <v>江西司法警官职业学院</v>
          </cell>
          <cell r="H12" t="str">
            <v>司法警务</v>
          </cell>
        </row>
        <row r="12">
          <cell r="J12">
            <v>16651433830</v>
          </cell>
          <cell r="K12">
            <v>82.65</v>
          </cell>
          <cell r="L12" t="str">
            <v>360726199910090514郭锐</v>
          </cell>
          <cell r="M12" t="str">
            <v>郭锐</v>
          </cell>
        </row>
        <row r="13">
          <cell r="D13" t="str">
            <v>周志涛</v>
          </cell>
          <cell r="E13" t="str">
            <v>360122200009240070</v>
          </cell>
          <cell r="F13" t="str">
            <v>男</v>
          </cell>
          <cell r="G13" t="str">
            <v>江西司法警官职业学院</v>
          </cell>
          <cell r="H13" t="str">
            <v>治安管理</v>
          </cell>
        </row>
        <row r="13">
          <cell r="J13">
            <v>18779532176</v>
          </cell>
          <cell r="K13">
            <v>68.0204081632653</v>
          </cell>
          <cell r="L13" t="str">
            <v>360122200009240070周志涛</v>
          </cell>
          <cell r="M13" t="str">
            <v>周志涛</v>
          </cell>
        </row>
        <row r="14">
          <cell r="D14" t="str">
            <v>董海</v>
          </cell>
          <cell r="E14" t="str">
            <v>360424199808013572</v>
          </cell>
          <cell r="F14" t="str">
            <v>男</v>
          </cell>
          <cell r="G14" t="str">
            <v>江西司法警官职业学院</v>
          </cell>
          <cell r="H14" t="str">
            <v>刑事侦查技术</v>
          </cell>
        </row>
        <row r="14">
          <cell r="J14">
            <v>18720165875</v>
          </cell>
          <cell r="K14">
            <v>80.17</v>
          </cell>
          <cell r="L14" t="str">
            <v>360424199808013572董海</v>
          </cell>
          <cell r="M14" t="str">
            <v>董海</v>
          </cell>
        </row>
        <row r="15">
          <cell r="D15" t="str">
            <v>华振祥</v>
          </cell>
          <cell r="E15" t="str">
            <v>360731199801011718</v>
          </cell>
          <cell r="F15" t="str">
            <v>男</v>
          </cell>
          <cell r="G15" t="str">
            <v>江西司法警官职业学院</v>
          </cell>
          <cell r="H15" t="str">
            <v>刑事执行</v>
          </cell>
        </row>
        <row r="15">
          <cell r="J15">
            <v>13155817520</v>
          </cell>
          <cell r="K15">
            <v>82.5384615384615</v>
          </cell>
          <cell r="L15" t="str">
            <v>360731199801011718华振祥</v>
          </cell>
          <cell r="M15" t="str">
            <v>华振祥</v>
          </cell>
        </row>
        <row r="16">
          <cell r="D16" t="str">
            <v>王子安</v>
          </cell>
          <cell r="E16" t="str">
            <v>362501199710283059</v>
          </cell>
          <cell r="F16" t="str">
            <v>男</v>
          </cell>
          <cell r="G16" t="str">
            <v>江西司法警官职业学院</v>
          </cell>
          <cell r="H16" t="str">
            <v>司法信息技术</v>
          </cell>
        </row>
        <row r="16">
          <cell r="J16">
            <v>18679473570</v>
          </cell>
          <cell r="K16">
            <v>80.81</v>
          </cell>
          <cell r="L16" t="str">
            <v>362501199710283059王子安</v>
          </cell>
          <cell r="M16" t="str">
            <v>王子安</v>
          </cell>
        </row>
        <row r="17">
          <cell r="D17" t="str">
            <v>刘宏志</v>
          </cell>
          <cell r="E17" t="str">
            <v>360734199509101336</v>
          </cell>
          <cell r="F17" t="str">
            <v>男</v>
          </cell>
          <cell r="G17" t="str">
            <v>江西司法警官职业学院</v>
          </cell>
          <cell r="H17" t="str">
            <v>治安管理</v>
          </cell>
        </row>
        <row r="17">
          <cell r="J17">
            <v>13361716070</v>
          </cell>
          <cell r="K17">
            <v>82.8518518518518</v>
          </cell>
          <cell r="L17" t="str">
            <v>360734199509101336刘宏志</v>
          </cell>
          <cell r="M17" t="str">
            <v>刘宏志</v>
          </cell>
        </row>
        <row r="18">
          <cell r="D18" t="str">
            <v>冯杰</v>
          </cell>
          <cell r="E18" t="str">
            <v>360481199811083034</v>
          </cell>
          <cell r="F18" t="str">
            <v>男</v>
          </cell>
          <cell r="G18" t="str">
            <v>江西司法警官职业学院</v>
          </cell>
          <cell r="H18" t="str">
            <v>刑事侦查技术</v>
          </cell>
        </row>
        <row r="18">
          <cell r="J18">
            <v>15390874043</v>
          </cell>
          <cell r="K18">
            <v>80.2758620689655</v>
          </cell>
          <cell r="L18" t="str">
            <v>360481199811083034冯杰</v>
          </cell>
          <cell r="M18" t="str">
            <v>冯杰</v>
          </cell>
        </row>
        <row r="19">
          <cell r="D19" t="str">
            <v>熊耀</v>
          </cell>
          <cell r="E19" t="str">
            <v>362202199907140879</v>
          </cell>
          <cell r="F19" t="str">
            <v>男</v>
          </cell>
          <cell r="G19" t="str">
            <v>江西司法警官职业学院</v>
          </cell>
          <cell r="H19" t="str">
            <v>司法助理</v>
          </cell>
        </row>
        <row r="19">
          <cell r="J19">
            <v>19907279391</v>
          </cell>
          <cell r="K19">
            <v>80.03</v>
          </cell>
          <cell r="L19" t="str">
            <v>362202199907140879熊耀</v>
          </cell>
          <cell r="M19" t="str">
            <v>熊耀</v>
          </cell>
        </row>
        <row r="20">
          <cell r="D20" t="str">
            <v>蔡豪豪</v>
          </cell>
          <cell r="E20" t="str">
            <v>360425199905291116</v>
          </cell>
          <cell r="F20" t="str">
            <v>男</v>
          </cell>
          <cell r="G20" t="str">
            <v>江西司法警官职业学院</v>
          </cell>
          <cell r="H20" t="str">
            <v>治安管理</v>
          </cell>
        </row>
        <row r="20">
          <cell r="J20">
            <v>15117957691</v>
          </cell>
          <cell r="K20">
            <v>76.23</v>
          </cell>
          <cell r="L20" t="str">
            <v>360425199905291116蔡豪豪</v>
          </cell>
          <cell r="M20" t="str">
            <v>蔡豪豪</v>
          </cell>
        </row>
        <row r="21">
          <cell r="D21" t="str">
            <v>张周林</v>
          </cell>
          <cell r="E21" t="str">
            <v>360726200007253917</v>
          </cell>
          <cell r="F21" t="str">
            <v>男</v>
          </cell>
          <cell r="G21" t="str">
            <v>江西司法警官职业学院</v>
          </cell>
          <cell r="H21" t="str">
            <v>刑事侦查技术</v>
          </cell>
        </row>
        <row r="21">
          <cell r="J21">
            <v>13667007901</v>
          </cell>
          <cell r="K21">
            <v>75.51</v>
          </cell>
          <cell r="L21" t="str">
            <v>360726200007253917张周林</v>
          </cell>
          <cell r="M21" t="str">
            <v>张周林</v>
          </cell>
        </row>
        <row r="22">
          <cell r="D22" t="str">
            <v>黄志富</v>
          </cell>
          <cell r="E22" t="str">
            <v>360681199710045013</v>
          </cell>
          <cell r="F22" t="str">
            <v>男</v>
          </cell>
          <cell r="G22" t="str">
            <v>南昌大学人民武装学院</v>
          </cell>
          <cell r="H22" t="str">
            <v>人民武装</v>
          </cell>
        </row>
        <row r="22">
          <cell r="J22">
            <v>15207016754</v>
          </cell>
          <cell r="K22">
            <v>75.81</v>
          </cell>
          <cell r="L22" t="str">
            <v>360681199710045013黄志富</v>
          </cell>
          <cell r="M22" t="str">
            <v>黄志富</v>
          </cell>
        </row>
        <row r="23">
          <cell r="D23" t="str">
            <v>谢伟忠 </v>
          </cell>
          <cell r="E23" t="str">
            <v>360726199910150038</v>
          </cell>
          <cell r="F23" t="str">
            <v>男</v>
          </cell>
          <cell r="G23" t="str">
            <v>赣西职业科技学院</v>
          </cell>
          <cell r="H23" t="str">
            <v>法律事务</v>
          </cell>
        </row>
        <row r="23">
          <cell r="J23">
            <v>17353405131</v>
          </cell>
          <cell r="K23">
            <v>80.24</v>
          </cell>
          <cell r="L23" t="str">
            <v>360726199910150038谢伟忠 </v>
          </cell>
          <cell r="M23" t="str">
            <v>谢伟忠 </v>
          </cell>
        </row>
        <row r="24">
          <cell r="D24" t="str">
            <v>杨俊林</v>
          </cell>
          <cell r="E24" t="str">
            <v>360781199710020612</v>
          </cell>
          <cell r="F24" t="str">
            <v>男</v>
          </cell>
          <cell r="G24" t="str">
            <v>江西司法警官职业学院</v>
          </cell>
          <cell r="H24" t="str">
            <v>司法警务</v>
          </cell>
          <cell r="I24" t="str">
            <v>国家励志奖学金</v>
          </cell>
          <cell r="J24">
            <v>13033263120</v>
          </cell>
          <cell r="K24">
            <v>84.91</v>
          </cell>
          <cell r="L24" t="str">
            <v>360781199710020612杨俊林</v>
          </cell>
          <cell r="M24" t="str">
            <v>杨俊林</v>
          </cell>
        </row>
        <row r="25">
          <cell r="D25" t="str">
            <v>余一彬</v>
          </cell>
          <cell r="E25" t="str">
            <v>362334199812306510</v>
          </cell>
          <cell r="F25" t="str">
            <v>男</v>
          </cell>
          <cell r="G25" t="str">
            <v>赣西职业科技学院</v>
          </cell>
          <cell r="H25" t="str">
            <v>法律事务</v>
          </cell>
        </row>
        <row r="25">
          <cell r="J25">
            <v>15270399417</v>
          </cell>
          <cell r="K25">
            <v>72.75</v>
          </cell>
          <cell r="L25" t="str">
            <v>362334199812306510余一彬</v>
          </cell>
          <cell r="M25" t="str">
            <v>余一彬</v>
          </cell>
        </row>
        <row r="26">
          <cell r="D26" t="str">
            <v>曾小林</v>
          </cell>
          <cell r="E26" t="str">
            <v>360731199807226584</v>
          </cell>
          <cell r="F26" t="str">
            <v>女</v>
          </cell>
          <cell r="G26" t="str">
            <v>江西司法警官职业学院</v>
          </cell>
          <cell r="H26" t="str">
            <v>刑事执行</v>
          </cell>
        </row>
        <row r="26">
          <cell r="J26">
            <v>18859887638</v>
          </cell>
          <cell r="K26">
            <v>82.73</v>
          </cell>
          <cell r="L26" t="str">
            <v>360731199807226584曾小林</v>
          </cell>
          <cell r="M26" t="str">
            <v>曾小林</v>
          </cell>
        </row>
        <row r="27">
          <cell r="D27" t="str">
            <v>周俊岩</v>
          </cell>
          <cell r="E27" t="str">
            <v>360622199904041539</v>
          </cell>
          <cell r="F27" t="str">
            <v>男</v>
          </cell>
          <cell r="G27" t="str">
            <v>江西司法警官职业学院</v>
          </cell>
          <cell r="H27" t="str">
            <v>治安管理</v>
          </cell>
        </row>
        <row r="27">
          <cell r="J27">
            <v>17859513541</v>
          </cell>
          <cell r="K27">
            <v>77.45</v>
          </cell>
          <cell r="L27" t="str">
            <v>360622199904041539周俊岩</v>
          </cell>
          <cell r="M27" t="str">
            <v>周俊岩</v>
          </cell>
        </row>
        <row r="28">
          <cell r="D28" t="str">
            <v>张诚毅</v>
          </cell>
          <cell r="E28" t="str">
            <v>440223199810242713</v>
          </cell>
          <cell r="F28" t="str">
            <v>男</v>
          </cell>
          <cell r="G28" t="str">
            <v>江西司法警官职业学院</v>
          </cell>
          <cell r="H28" t="str">
            <v>司法助理</v>
          </cell>
        </row>
        <row r="28">
          <cell r="J28">
            <v>15089871807</v>
          </cell>
          <cell r="K28">
            <v>74.81</v>
          </cell>
          <cell r="L28" t="str">
            <v>440223199810242713张诚毅</v>
          </cell>
          <cell r="M28" t="str">
            <v>张诚毅</v>
          </cell>
        </row>
        <row r="29">
          <cell r="D29" t="str">
            <v>欧阳苗</v>
          </cell>
          <cell r="E29" t="str">
            <v>360311199903200547</v>
          </cell>
          <cell r="F29" t="str">
            <v>女</v>
          </cell>
          <cell r="G29" t="str">
            <v>南昌大学人民武装学院</v>
          </cell>
          <cell r="H29" t="str">
            <v>人民武装</v>
          </cell>
        </row>
        <row r="29">
          <cell r="J29">
            <v>15007998202</v>
          </cell>
          <cell r="K29">
            <v>81.15</v>
          </cell>
          <cell r="L29" t="str">
            <v>360311199903200547欧阳苗</v>
          </cell>
          <cell r="M29" t="str">
            <v>欧阳苗</v>
          </cell>
        </row>
        <row r="30">
          <cell r="D30" t="str">
            <v>陶昊</v>
          </cell>
          <cell r="E30" t="str">
            <v>360124199808281933</v>
          </cell>
          <cell r="F30" t="str">
            <v>男</v>
          </cell>
          <cell r="G30" t="str">
            <v>江西司法警官职业学院</v>
          </cell>
          <cell r="H30" t="str">
            <v>刑事执行</v>
          </cell>
        </row>
        <row r="30">
          <cell r="J30">
            <v>15070004286</v>
          </cell>
          <cell r="K30">
            <v>77.84</v>
          </cell>
          <cell r="L30" t="str">
            <v>360124199808281933陶昊</v>
          </cell>
          <cell r="M30" t="str">
            <v>陶昊</v>
          </cell>
        </row>
        <row r="31">
          <cell r="D31" t="str">
            <v>聂涛</v>
          </cell>
          <cell r="E31" t="str">
            <v>362421200002050014</v>
          </cell>
          <cell r="F31" t="str">
            <v>男</v>
          </cell>
          <cell r="G31" t="str">
            <v>江西司法警官职业学院</v>
          </cell>
          <cell r="H31" t="str">
            <v>治安管理</v>
          </cell>
        </row>
        <row r="31">
          <cell r="J31">
            <v>13766276727</v>
          </cell>
          <cell r="K31">
            <v>78.75</v>
          </cell>
          <cell r="L31" t="str">
            <v>362421200002050014聂涛</v>
          </cell>
          <cell r="M31" t="str">
            <v>聂涛</v>
          </cell>
        </row>
        <row r="32">
          <cell r="D32" t="str">
            <v>李慧娟</v>
          </cell>
          <cell r="E32" t="str">
            <v>360122199612261225</v>
          </cell>
          <cell r="F32" t="str">
            <v>女</v>
          </cell>
          <cell r="G32" t="str">
            <v>江西司法警官职业学院</v>
          </cell>
          <cell r="H32" t="str">
            <v>法律事务</v>
          </cell>
        </row>
        <row r="32">
          <cell r="J32">
            <v>17689221602</v>
          </cell>
          <cell r="K32">
            <v>78</v>
          </cell>
          <cell r="L32" t="str">
            <v>360122199612261225李慧娟</v>
          </cell>
          <cell r="M32" t="str">
            <v>李慧娟</v>
          </cell>
        </row>
        <row r="33">
          <cell r="D33" t="str">
            <v>杨立鑫</v>
          </cell>
          <cell r="E33" t="str">
            <v>360122199908162795</v>
          </cell>
          <cell r="F33" t="str">
            <v>男</v>
          </cell>
          <cell r="G33" t="str">
            <v>江西司法警官职业学院</v>
          </cell>
          <cell r="H33" t="str">
            <v>治安管理</v>
          </cell>
        </row>
        <row r="33">
          <cell r="J33">
            <v>18679380375</v>
          </cell>
          <cell r="K33">
            <v>75.1428571428571</v>
          </cell>
          <cell r="L33" t="str">
            <v>360122199908162795杨立鑫</v>
          </cell>
          <cell r="M33" t="str">
            <v>杨立鑫</v>
          </cell>
        </row>
        <row r="34">
          <cell r="D34" t="str">
            <v>陈鑫豪</v>
          </cell>
          <cell r="E34" t="str">
            <v>36072119980527001X</v>
          </cell>
          <cell r="F34" t="str">
            <v>男</v>
          </cell>
          <cell r="G34" t="str">
            <v>江西司法警官职业学院</v>
          </cell>
          <cell r="H34" t="str">
            <v>司法信息技术</v>
          </cell>
        </row>
        <row r="34">
          <cell r="J34">
            <v>17359126054</v>
          </cell>
          <cell r="K34">
            <v>80.58</v>
          </cell>
          <cell r="L34" t="str">
            <v>36072119980527001X陈鑫豪</v>
          </cell>
          <cell r="M34" t="str">
            <v>陈鑫豪</v>
          </cell>
        </row>
        <row r="35">
          <cell r="D35" t="str">
            <v>杜聪</v>
          </cell>
          <cell r="E35" t="str">
            <v>362502199908011610</v>
          </cell>
          <cell r="F35" t="str">
            <v>男</v>
          </cell>
          <cell r="G35" t="str">
            <v>江西司法警官职业学院</v>
          </cell>
          <cell r="H35" t="str">
            <v>司法信息技术</v>
          </cell>
        </row>
        <row r="35">
          <cell r="J35">
            <v>13979453764</v>
          </cell>
          <cell r="K35">
            <v>76.86</v>
          </cell>
          <cell r="L35" t="str">
            <v>362502199908011610杜聪</v>
          </cell>
          <cell r="M35" t="str">
            <v>杜聪</v>
          </cell>
        </row>
        <row r="36">
          <cell r="D36" t="str">
            <v>李有冠</v>
          </cell>
          <cell r="E36" t="str">
            <v>460034199809200016</v>
          </cell>
          <cell r="F36" t="str">
            <v>男</v>
          </cell>
          <cell r="G36" t="str">
            <v>江西司法警官职业学院</v>
          </cell>
          <cell r="H36" t="str">
            <v>刑事侦查技术</v>
          </cell>
        </row>
        <row r="36">
          <cell r="J36">
            <v>13647595906</v>
          </cell>
          <cell r="K36">
            <v>75.1034482758621</v>
          </cell>
          <cell r="L36" t="str">
            <v>460034199809200016李有冠</v>
          </cell>
          <cell r="M36" t="str">
            <v>李有冠</v>
          </cell>
        </row>
        <row r="37">
          <cell r="D37" t="str">
            <v>孙崇</v>
          </cell>
          <cell r="E37" t="str">
            <v>36252820000505001X</v>
          </cell>
          <cell r="F37" t="str">
            <v>男</v>
          </cell>
          <cell r="G37" t="str">
            <v>江西司法警官职业学院</v>
          </cell>
          <cell r="H37" t="str">
            <v>治安管理</v>
          </cell>
        </row>
        <row r="37">
          <cell r="J37">
            <v>15070470169</v>
          </cell>
          <cell r="K37">
            <v>78.67</v>
          </cell>
          <cell r="L37" t="str">
            <v>36252820000505001X孙崇</v>
          </cell>
          <cell r="M37" t="str">
            <v>孙崇</v>
          </cell>
        </row>
        <row r="38">
          <cell r="D38" t="str">
            <v>谢行微</v>
          </cell>
          <cell r="E38" t="str">
            <v>360732199906153639</v>
          </cell>
          <cell r="F38" t="str">
            <v>男</v>
          </cell>
          <cell r="G38" t="str">
            <v>江西司法警官职业学院</v>
          </cell>
          <cell r="H38" t="str">
            <v>司法警务</v>
          </cell>
        </row>
        <row r="38">
          <cell r="J38">
            <v>17679405584</v>
          </cell>
          <cell r="K38">
            <v>78.32</v>
          </cell>
          <cell r="L38" t="str">
            <v>360732199906153639谢行微</v>
          </cell>
          <cell r="M38" t="str">
            <v>谢行微</v>
          </cell>
        </row>
        <row r="39">
          <cell r="D39" t="str">
            <v>李睿智</v>
          </cell>
          <cell r="E39" t="str">
            <v>362329199712193095</v>
          </cell>
          <cell r="F39" t="str">
            <v>男</v>
          </cell>
          <cell r="G39" t="str">
            <v>江西司法警官职业学院</v>
          </cell>
          <cell r="H39" t="str">
            <v>治安管理</v>
          </cell>
        </row>
        <row r="39">
          <cell r="J39">
            <v>17307195649</v>
          </cell>
          <cell r="K39">
            <v>74.8787878787879</v>
          </cell>
          <cell r="L39" t="str">
            <v>362329199712193095李睿智</v>
          </cell>
          <cell r="M39" t="str">
            <v>李睿智</v>
          </cell>
        </row>
        <row r="40">
          <cell r="D40" t="str">
            <v>黄昌</v>
          </cell>
          <cell r="E40" t="str">
            <v>3500603199802250515</v>
          </cell>
          <cell r="F40" t="str">
            <v>男</v>
          </cell>
          <cell r="G40" t="str">
            <v>江西司法警官职业学院</v>
          </cell>
          <cell r="H40" t="str">
            <v>司法信息安全</v>
          </cell>
        </row>
        <row r="40">
          <cell r="J40">
            <v>15260135088</v>
          </cell>
          <cell r="K40">
            <v>77.5454545454545</v>
          </cell>
          <cell r="L40" t="str">
            <v>3500603199802250515黄昌</v>
          </cell>
          <cell r="M40" t="str">
            <v>黄昌</v>
          </cell>
        </row>
        <row r="41">
          <cell r="D41" t="str">
            <v>肖薪杰</v>
          </cell>
          <cell r="E41" t="str">
            <v>362425199706150013</v>
          </cell>
          <cell r="F41" t="str">
            <v>男</v>
          </cell>
          <cell r="G41" t="str">
            <v>江西司法警官职业学院</v>
          </cell>
          <cell r="H41" t="str">
            <v>治安管理</v>
          </cell>
        </row>
        <row r="41">
          <cell r="J41">
            <v>15207060893</v>
          </cell>
          <cell r="K41">
            <v>74.6538461538462</v>
          </cell>
          <cell r="L41" t="str">
            <v>362425199706150013肖薪杰</v>
          </cell>
          <cell r="M41" t="str">
            <v>肖薪杰</v>
          </cell>
        </row>
        <row r="42">
          <cell r="D42" t="str">
            <v>王宝林</v>
          </cell>
          <cell r="E42" t="str">
            <v>360421199806283211</v>
          </cell>
          <cell r="F42" t="str">
            <v>男</v>
          </cell>
          <cell r="G42" t="str">
            <v>江西司法警官职业学院</v>
          </cell>
          <cell r="H42" t="str">
            <v>司法信息安全</v>
          </cell>
        </row>
        <row r="42">
          <cell r="J42">
            <v>15170981780</v>
          </cell>
          <cell r="K42">
            <v>77.6818181818182</v>
          </cell>
          <cell r="L42" t="str">
            <v>360421199806283211王宝林</v>
          </cell>
          <cell r="M42" t="str">
            <v>王宝林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view="pageBreakPreview" zoomScaleNormal="100" workbookViewId="0">
      <selection activeCell="O2" sqref="O2"/>
    </sheetView>
  </sheetViews>
  <sheetFormatPr defaultColWidth="9" defaultRowHeight="13.8"/>
  <cols>
    <col min="1" max="1" width="5.5" style="2" customWidth="1"/>
    <col min="2" max="2" width="8.5" customWidth="1"/>
    <col min="3" max="3" width="5.5" customWidth="1"/>
    <col min="4" max="4" width="23" customWidth="1"/>
    <col min="5" max="5" width="14.1111111111111" customWidth="1"/>
    <col min="6" max="6" width="7.5" customWidth="1"/>
    <col min="7" max="7" width="6.5" customWidth="1"/>
    <col min="8" max="9" width="9.5" customWidth="1"/>
    <col min="10" max="10" width="8.5" customWidth="1"/>
    <col min="11" max="11" width="12.75" customWidth="1"/>
    <col min="12" max="12" width="12.75" style="3" customWidth="1"/>
    <col min="13" max="13" width="5.5" customWidth="1"/>
    <col min="257" max="257" width="5.5" customWidth="1"/>
    <col min="258" max="258" width="8.5" customWidth="1"/>
    <col min="259" max="259" width="5.5" customWidth="1"/>
    <col min="260" max="260" width="22.75" customWidth="1"/>
    <col min="261" max="261" width="13.8796296296296" customWidth="1"/>
    <col min="262" max="262" width="7.5" customWidth="1"/>
    <col min="263" max="263" width="6.5" customWidth="1"/>
    <col min="264" max="265" width="9.5" customWidth="1"/>
    <col min="266" max="266" width="8.5" customWidth="1"/>
    <col min="267" max="268" width="12.75" customWidth="1"/>
    <col min="269" max="269" width="5.5" customWidth="1"/>
    <col min="513" max="513" width="5.5" customWidth="1"/>
    <col min="514" max="514" width="8.5" customWidth="1"/>
    <col min="515" max="515" width="5.5" customWidth="1"/>
    <col min="516" max="516" width="22.75" customWidth="1"/>
    <col min="517" max="517" width="13.8796296296296" customWidth="1"/>
    <col min="518" max="518" width="7.5" customWidth="1"/>
    <col min="519" max="519" width="6.5" customWidth="1"/>
    <col min="520" max="521" width="9.5" customWidth="1"/>
    <col min="522" max="522" width="8.5" customWidth="1"/>
    <col min="523" max="524" width="12.75" customWidth="1"/>
    <col min="525" max="525" width="5.5" customWidth="1"/>
    <col min="769" max="769" width="5.5" customWidth="1"/>
    <col min="770" max="770" width="8.5" customWidth="1"/>
    <col min="771" max="771" width="5.5" customWidth="1"/>
    <col min="772" max="772" width="22.75" customWidth="1"/>
    <col min="773" max="773" width="13.8796296296296" customWidth="1"/>
    <col min="774" max="774" width="7.5" customWidth="1"/>
    <col min="775" max="775" width="6.5" customWidth="1"/>
    <col min="776" max="777" width="9.5" customWidth="1"/>
    <col min="778" max="778" width="8.5" customWidth="1"/>
    <col min="779" max="780" width="12.75" customWidth="1"/>
    <col min="781" max="781" width="5.5" customWidth="1"/>
    <col min="1025" max="1025" width="5.5" customWidth="1"/>
    <col min="1026" max="1026" width="8.5" customWidth="1"/>
    <col min="1027" max="1027" width="5.5" customWidth="1"/>
    <col min="1028" max="1028" width="22.75" customWidth="1"/>
    <col min="1029" max="1029" width="13.8796296296296" customWidth="1"/>
    <col min="1030" max="1030" width="7.5" customWidth="1"/>
    <col min="1031" max="1031" width="6.5" customWidth="1"/>
    <col min="1032" max="1033" width="9.5" customWidth="1"/>
    <col min="1034" max="1034" width="8.5" customWidth="1"/>
    <col min="1035" max="1036" width="12.75" customWidth="1"/>
    <col min="1037" max="1037" width="5.5" customWidth="1"/>
    <col min="1281" max="1281" width="5.5" customWidth="1"/>
    <col min="1282" max="1282" width="8.5" customWidth="1"/>
    <col min="1283" max="1283" width="5.5" customWidth="1"/>
    <col min="1284" max="1284" width="22.75" customWidth="1"/>
    <col min="1285" max="1285" width="13.8796296296296" customWidth="1"/>
    <col min="1286" max="1286" width="7.5" customWidth="1"/>
    <col min="1287" max="1287" width="6.5" customWidth="1"/>
    <col min="1288" max="1289" width="9.5" customWidth="1"/>
    <col min="1290" max="1290" width="8.5" customWidth="1"/>
    <col min="1291" max="1292" width="12.75" customWidth="1"/>
    <col min="1293" max="1293" width="5.5" customWidth="1"/>
    <col min="1537" max="1537" width="5.5" customWidth="1"/>
    <col min="1538" max="1538" width="8.5" customWidth="1"/>
    <col min="1539" max="1539" width="5.5" customWidth="1"/>
    <col min="1540" max="1540" width="22.75" customWidth="1"/>
    <col min="1541" max="1541" width="13.8796296296296" customWidth="1"/>
    <col min="1542" max="1542" width="7.5" customWidth="1"/>
    <col min="1543" max="1543" width="6.5" customWidth="1"/>
    <col min="1544" max="1545" width="9.5" customWidth="1"/>
    <col min="1546" max="1546" width="8.5" customWidth="1"/>
    <col min="1547" max="1548" width="12.75" customWidth="1"/>
    <col min="1549" max="1549" width="5.5" customWidth="1"/>
    <col min="1793" max="1793" width="5.5" customWidth="1"/>
    <col min="1794" max="1794" width="8.5" customWidth="1"/>
    <col min="1795" max="1795" width="5.5" customWidth="1"/>
    <col min="1796" max="1796" width="22.75" customWidth="1"/>
    <col min="1797" max="1797" width="13.8796296296296" customWidth="1"/>
    <col min="1798" max="1798" width="7.5" customWidth="1"/>
    <col min="1799" max="1799" width="6.5" customWidth="1"/>
    <col min="1800" max="1801" width="9.5" customWidth="1"/>
    <col min="1802" max="1802" width="8.5" customWidth="1"/>
    <col min="1803" max="1804" width="12.75" customWidth="1"/>
    <col min="1805" max="1805" width="5.5" customWidth="1"/>
    <col min="2049" max="2049" width="5.5" customWidth="1"/>
    <col min="2050" max="2050" width="8.5" customWidth="1"/>
    <col min="2051" max="2051" width="5.5" customWidth="1"/>
    <col min="2052" max="2052" width="22.75" customWidth="1"/>
    <col min="2053" max="2053" width="13.8796296296296" customWidth="1"/>
    <col min="2054" max="2054" width="7.5" customWidth="1"/>
    <col min="2055" max="2055" width="6.5" customWidth="1"/>
    <col min="2056" max="2057" width="9.5" customWidth="1"/>
    <col min="2058" max="2058" width="8.5" customWidth="1"/>
    <col min="2059" max="2060" width="12.75" customWidth="1"/>
    <col min="2061" max="2061" width="5.5" customWidth="1"/>
    <col min="2305" max="2305" width="5.5" customWidth="1"/>
    <col min="2306" max="2306" width="8.5" customWidth="1"/>
    <col min="2307" max="2307" width="5.5" customWidth="1"/>
    <col min="2308" max="2308" width="22.75" customWidth="1"/>
    <col min="2309" max="2309" width="13.8796296296296" customWidth="1"/>
    <col min="2310" max="2310" width="7.5" customWidth="1"/>
    <col min="2311" max="2311" width="6.5" customWidth="1"/>
    <col min="2312" max="2313" width="9.5" customWidth="1"/>
    <col min="2314" max="2314" width="8.5" customWidth="1"/>
    <col min="2315" max="2316" width="12.75" customWidth="1"/>
    <col min="2317" max="2317" width="5.5" customWidth="1"/>
    <col min="2561" max="2561" width="5.5" customWidth="1"/>
    <col min="2562" max="2562" width="8.5" customWidth="1"/>
    <col min="2563" max="2563" width="5.5" customWidth="1"/>
    <col min="2564" max="2564" width="22.75" customWidth="1"/>
    <col min="2565" max="2565" width="13.8796296296296" customWidth="1"/>
    <col min="2566" max="2566" width="7.5" customWidth="1"/>
    <col min="2567" max="2567" width="6.5" customWidth="1"/>
    <col min="2568" max="2569" width="9.5" customWidth="1"/>
    <col min="2570" max="2570" width="8.5" customWidth="1"/>
    <col min="2571" max="2572" width="12.75" customWidth="1"/>
    <col min="2573" max="2573" width="5.5" customWidth="1"/>
    <col min="2817" max="2817" width="5.5" customWidth="1"/>
    <col min="2818" max="2818" width="8.5" customWidth="1"/>
    <col min="2819" max="2819" width="5.5" customWidth="1"/>
    <col min="2820" max="2820" width="22.75" customWidth="1"/>
    <col min="2821" max="2821" width="13.8796296296296" customWidth="1"/>
    <col min="2822" max="2822" width="7.5" customWidth="1"/>
    <col min="2823" max="2823" width="6.5" customWidth="1"/>
    <col min="2824" max="2825" width="9.5" customWidth="1"/>
    <col min="2826" max="2826" width="8.5" customWidth="1"/>
    <col min="2827" max="2828" width="12.75" customWidth="1"/>
    <col min="2829" max="2829" width="5.5" customWidth="1"/>
    <col min="3073" max="3073" width="5.5" customWidth="1"/>
    <col min="3074" max="3074" width="8.5" customWidth="1"/>
    <col min="3075" max="3075" width="5.5" customWidth="1"/>
    <col min="3076" max="3076" width="22.75" customWidth="1"/>
    <col min="3077" max="3077" width="13.8796296296296" customWidth="1"/>
    <col min="3078" max="3078" width="7.5" customWidth="1"/>
    <col min="3079" max="3079" width="6.5" customWidth="1"/>
    <col min="3080" max="3081" width="9.5" customWidth="1"/>
    <col min="3082" max="3082" width="8.5" customWidth="1"/>
    <col min="3083" max="3084" width="12.75" customWidth="1"/>
    <col min="3085" max="3085" width="5.5" customWidth="1"/>
    <col min="3329" max="3329" width="5.5" customWidth="1"/>
    <col min="3330" max="3330" width="8.5" customWidth="1"/>
    <col min="3331" max="3331" width="5.5" customWidth="1"/>
    <col min="3332" max="3332" width="22.75" customWidth="1"/>
    <col min="3333" max="3333" width="13.8796296296296" customWidth="1"/>
    <col min="3334" max="3334" width="7.5" customWidth="1"/>
    <col min="3335" max="3335" width="6.5" customWidth="1"/>
    <col min="3336" max="3337" width="9.5" customWidth="1"/>
    <col min="3338" max="3338" width="8.5" customWidth="1"/>
    <col min="3339" max="3340" width="12.75" customWidth="1"/>
    <col min="3341" max="3341" width="5.5" customWidth="1"/>
    <col min="3585" max="3585" width="5.5" customWidth="1"/>
    <col min="3586" max="3586" width="8.5" customWidth="1"/>
    <col min="3587" max="3587" width="5.5" customWidth="1"/>
    <col min="3588" max="3588" width="22.75" customWidth="1"/>
    <col min="3589" max="3589" width="13.8796296296296" customWidth="1"/>
    <col min="3590" max="3590" width="7.5" customWidth="1"/>
    <col min="3591" max="3591" width="6.5" customWidth="1"/>
    <col min="3592" max="3593" width="9.5" customWidth="1"/>
    <col min="3594" max="3594" width="8.5" customWidth="1"/>
    <col min="3595" max="3596" width="12.75" customWidth="1"/>
    <col min="3597" max="3597" width="5.5" customWidth="1"/>
    <col min="3841" max="3841" width="5.5" customWidth="1"/>
    <col min="3842" max="3842" width="8.5" customWidth="1"/>
    <col min="3843" max="3843" width="5.5" customWidth="1"/>
    <col min="3844" max="3844" width="22.75" customWidth="1"/>
    <col min="3845" max="3845" width="13.8796296296296" customWidth="1"/>
    <col min="3846" max="3846" width="7.5" customWidth="1"/>
    <col min="3847" max="3847" width="6.5" customWidth="1"/>
    <col min="3848" max="3849" width="9.5" customWidth="1"/>
    <col min="3850" max="3850" width="8.5" customWidth="1"/>
    <col min="3851" max="3852" width="12.75" customWidth="1"/>
    <col min="3853" max="3853" width="5.5" customWidth="1"/>
    <col min="4097" max="4097" width="5.5" customWidth="1"/>
    <col min="4098" max="4098" width="8.5" customWidth="1"/>
    <col min="4099" max="4099" width="5.5" customWidth="1"/>
    <col min="4100" max="4100" width="22.75" customWidth="1"/>
    <col min="4101" max="4101" width="13.8796296296296" customWidth="1"/>
    <col min="4102" max="4102" width="7.5" customWidth="1"/>
    <col min="4103" max="4103" width="6.5" customWidth="1"/>
    <col min="4104" max="4105" width="9.5" customWidth="1"/>
    <col min="4106" max="4106" width="8.5" customWidth="1"/>
    <col min="4107" max="4108" width="12.75" customWidth="1"/>
    <col min="4109" max="4109" width="5.5" customWidth="1"/>
    <col min="4353" max="4353" width="5.5" customWidth="1"/>
    <col min="4354" max="4354" width="8.5" customWidth="1"/>
    <col min="4355" max="4355" width="5.5" customWidth="1"/>
    <col min="4356" max="4356" width="22.75" customWidth="1"/>
    <col min="4357" max="4357" width="13.8796296296296" customWidth="1"/>
    <col min="4358" max="4358" width="7.5" customWidth="1"/>
    <col min="4359" max="4359" width="6.5" customWidth="1"/>
    <col min="4360" max="4361" width="9.5" customWidth="1"/>
    <col min="4362" max="4362" width="8.5" customWidth="1"/>
    <col min="4363" max="4364" width="12.75" customWidth="1"/>
    <col min="4365" max="4365" width="5.5" customWidth="1"/>
    <col min="4609" max="4609" width="5.5" customWidth="1"/>
    <col min="4610" max="4610" width="8.5" customWidth="1"/>
    <col min="4611" max="4611" width="5.5" customWidth="1"/>
    <col min="4612" max="4612" width="22.75" customWidth="1"/>
    <col min="4613" max="4613" width="13.8796296296296" customWidth="1"/>
    <col min="4614" max="4614" width="7.5" customWidth="1"/>
    <col min="4615" max="4615" width="6.5" customWidth="1"/>
    <col min="4616" max="4617" width="9.5" customWidth="1"/>
    <col min="4618" max="4618" width="8.5" customWidth="1"/>
    <col min="4619" max="4620" width="12.75" customWidth="1"/>
    <col min="4621" max="4621" width="5.5" customWidth="1"/>
    <col min="4865" max="4865" width="5.5" customWidth="1"/>
    <col min="4866" max="4866" width="8.5" customWidth="1"/>
    <col min="4867" max="4867" width="5.5" customWidth="1"/>
    <col min="4868" max="4868" width="22.75" customWidth="1"/>
    <col min="4869" max="4869" width="13.8796296296296" customWidth="1"/>
    <col min="4870" max="4870" width="7.5" customWidth="1"/>
    <col min="4871" max="4871" width="6.5" customWidth="1"/>
    <col min="4872" max="4873" width="9.5" customWidth="1"/>
    <col min="4874" max="4874" width="8.5" customWidth="1"/>
    <col min="4875" max="4876" width="12.75" customWidth="1"/>
    <col min="4877" max="4877" width="5.5" customWidth="1"/>
    <col min="5121" max="5121" width="5.5" customWidth="1"/>
    <col min="5122" max="5122" width="8.5" customWidth="1"/>
    <col min="5123" max="5123" width="5.5" customWidth="1"/>
    <col min="5124" max="5124" width="22.75" customWidth="1"/>
    <col min="5125" max="5125" width="13.8796296296296" customWidth="1"/>
    <col min="5126" max="5126" width="7.5" customWidth="1"/>
    <col min="5127" max="5127" width="6.5" customWidth="1"/>
    <col min="5128" max="5129" width="9.5" customWidth="1"/>
    <col min="5130" max="5130" width="8.5" customWidth="1"/>
    <col min="5131" max="5132" width="12.75" customWidth="1"/>
    <col min="5133" max="5133" width="5.5" customWidth="1"/>
    <col min="5377" max="5377" width="5.5" customWidth="1"/>
    <col min="5378" max="5378" width="8.5" customWidth="1"/>
    <col min="5379" max="5379" width="5.5" customWidth="1"/>
    <col min="5380" max="5380" width="22.75" customWidth="1"/>
    <col min="5381" max="5381" width="13.8796296296296" customWidth="1"/>
    <col min="5382" max="5382" width="7.5" customWidth="1"/>
    <col min="5383" max="5383" width="6.5" customWidth="1"/>
    <col min="5384" max="5385" width="9.5" customWidth="1"/>
    <col min="5386" max="5386" width="8.5" customWidth="1"/>
    <col min="5387" max="5388" width="12.75" customWidth="1"/>
    <col min="5389" max="5389" width="5.5" customWidth="1"/>
    <col min="5633" max="5633" width="5.5" customWidth="1"/>
    <col min="5634" max="5634" width="8.5" customWidth="1"/>
    <col min="5635" max="5635" width="5.5" customWidth="1"/>
    <col min="5636" max="5636" width="22.75" customWidth="1"/>
    <col min="5637" max="5637" width="13.8796296296296" customWidth="1"/>
    <col min="5638" max="5638" width="7.5" customWidth="1"/>
    <col min="5639" max="5639" width="6.5" customWidth="1"/>
    <col min="5640" max="5641" width="9.5" customWidth="1"/>
    <col min="5642" max="5642" width="8.5" customWidth="1"/>
    <col min="5643" max="5644" width="12.75" customWidth="1"/>
    <col min="5645" max="5645" width="5.5" customWidth="1"/>
    <col min="5889" max="5889" width="5.5" customWidth="1"/>
    <col min="5890" max="5890" width="8.5" customWidth="1"/>
    <col min="5891" max="5891" width="5.5" customWidth="1"/>
    <col min="5892" max="5892" width="22.75" customWidth="1"/>
    <col min="5893" max="5893" width="13.8796296296296" customWidth="1"/>
    <col min="5894" max="5894" width="7.5" customWidth="1"/>
    <col min="5895" max="5895" width="6.5" customWidth="1"/>
    <col min="5896" max="5897" width="9.5" customWidth="1"/>
    <col min="5898" max="5898" width="8.5" customWidth="1"/>
    <col min="5899" max="5900" width="12.75" customWidth="1"/>
    <col min="5901" max="5901" width="5.5" customWidth="1"/>
    <col min="6145" max="6145" width="5.5" customWidth="1"/>
    <col min="6146" max="6146" width="8.5" customWidth="1"/>
    <col min="6147" max="6147" width="5.5" customWidth="1"/>
    <col min="6148" max="6148" width="22.75" customWidth="1"/>
    <col min="6149" max="6149" width="13.8796296296296" customWidth="1"/>
    <col min="6150" max="6150" width="7.5" customWidth="1"/>
    <col min="6151" max="6151" width="6.5" customWidth="1"/>
    <col min="6152" max="6153" width="9.5" customWidth="1"/>
    <col min="6154" max="6154" width="8.5" customWidth="1"/>
    <col min="6155" max="6156" width="12.75" customWidth="1"/>
    <col min="6157" max="6157" width="5.5" customWidth="1"/>
    <col min="6401" max="6401" width="5.5" customWidth="1"/>
    <col min="6402" max="6402" width="8.5" customWidth="1"/>
    <col min="6403" max="6403" width="5.5" customWidth="1"/>
    <col min="6404" max="6404" width="22.75" customWidth="1"/>
    <col min="6405" max="6405" width="13.8796296296296" customWidth="1"/>
    <col min="6406" max="6406" width="7.5" customWidth="1"/>
    <col min="6407" max="6407" width="6.5" customWidth="1"/>
    <col min="6408" max="6409" width="9.5" customWidth="1"/>
    <col min="6410" max="6410" width="8.5" customWidth="1"/>
    <col min="6411" max="6412" width="12.75" customWidth="1"/>
    <col min="6413" max="6413" width="5.5" customWidth="1"/>
    <col min="6657" max="6657" width="5.5" customWidth="1"/>
    <col min="6658" max="6658" width="8.5" customWidth="1"/>
    <col min="6659" max="6659" width="5.5" customWidth="1"/>
    <col min="6660" max="6660" width="22.75" customWidth="1"/>
    <col min="6661" max="6661" width="13.8796296296296" customWidth="1"/>
    <col min="6662" max="6662" width="7.5" customWidth="1"/>
    <col min="6663" max="6663" width="6.5" customWidth="1"/>
    <col min="6664" max="6665" width="9.5" customWidth="1"/>
    <col min="6666" max="6666" width="8.5" customWidth="1"/>
    <col min="6667" max="6668" width="12.75" customWidth="1"/>
    <col min="6669" max="6669" width="5.5" customWidth="1"/>
    <col min="6913" max="6913" width="5.5" customWidth="1"/>
    <col min="6914" max="6914" width="8.5" customWidth="1"/>
    <col min="6915" max="6915" width="5.5" customWidth="1"/>
    <col min="6916" max="6916" width="22.75" customWidth="1"/>
    <col min="6917" max="6917" width="13.8796296296296" customWidth="1"/>
    <col min="6918" max="6918" width="7.5" customWidth="1"/>
    <col min="6919" max="6919" width="6.5" customWidth="1"/>
    <col min="6920" max="6921" width="9.5" customWidth="1"/>
    <col min="6922" max="6922" width="8.5" customWidth="1"/>
    <col min="6923" max="6924" width="12.75" customWidth="1"/>
    <col min="6925" max="6925" width="5.5" customWidth="1"/>
    <col min="7169" max="7169" width="5.5" customWidth="1"/>
    <col min="7170" max="7170" width="8.5" customWidth="1"/>
    <col min="7171" max="7171" width="5.5" customWidth="1"/>
    <col min="7172" max="7172" width="22.75" customWidth="1"/>
    <col min="7173" max="7173" width="13.8796296296296" customWidth="1"/>
    <col min="7174" max="7174" width="7.5" customWidth="1"/>
    <col min="7175" max="7175" width="6.5" customWidth="1"/>
    <col min="7176" max="7177" width="9.5" customWidth="1"/>
    <col min="7178" max="7178" width="8.5" customWidth="1"/>
    <col min="7179" max="7180" width="12.75" customWidth="1"/>
    <col min="7181" max="7181" width="5.5" customWidth="1"/>
    <col min="7425" max="7425" width="5.5" customWidth="1"/>
    <col min="7426" max="7426" width="8.5" customWidth="1"/>
    <col min="7427" max="7427" width="5.5" customWidth="1"/>
    <col min="7428" max="7428" width="22.75" customWidth="1"/>
    <col min="7429" max="7429" width="13.8796296296296" customWidth="1"/>
    <col min="7430" max="7430" width="7.5" customWidth="1"/>
    <col min="7431" max="7431" width="6.5" customWidth="1"/>
    <col min="7432" max="7433" width="9.5" customWidth="1"/>
    <col min="7434" max="7434" width="8.5" customWidth="1"/>
    <col min="7435" max="7436" width="12.75" customWidth="1"/>
    <col min="7437" max="7437" width="5.5" customWidth="1"/>
    <col min="7681" max="7681" width="5.5" customWidth="1"/>
    <col min="7682" max="7682" width="8.5" customWidth="1"/>
    <col min="7683" max="7683" width="5.5" customWidth="1"/>
    <col min="7684" max="7684" width="22.75" customWidth="1"/>
    <col min="7685" max="7685" width="13.8796296296296" customWidth="1"/>
    <col min="7686" max="7686" width="7.5" customWidth="1"/>
    <col min="7687" max="7687" width="6.5" customWidth="1"/>
    <col min="7688" max="7689" width="9.5" customWidth="1"/>
    <col min="7690" max="7690" width="8.5" customWidth="1"/>
    <col min="7691" max="7692" width="12.75" customWidth="1"/>
    <col min="7693" max="7693" width="5.5" customWidth="1"/>
    <col min="7937" max="7937" width="5.5" customWidth="1"/>
    <col min="7938" max="7938" width="8.5" customWidth="1"/>
    <col min="7939" max="7939" width="5.5" customWidth="1"/>
    <col min="7940" max="7940" width="22.75" customWidth="1"/>
    <col min="7941" max="7941" width="13.8796296296296" customWidth="1"/>
    <col min="7942" max="7942" width="7.5" customWidth="1"/>
    <col min="7943" max="7943" width="6.5" customWidth="1"/>
    <col min="7944" max="7945" width="9.5" customWidth="1"/>
    <col min="7946" max="7946" width="8.5" customWidth="1"/>
    <col min="7947" max="7948" width="12.75" customWidth="1"/>
    <col min="7949" max="7949" width="5.5" customWidth="1"/>
    <col min="8193" max="8193" width="5.5" customWidth="1"/>
    <col min="8194" max="8194" width="8.5" customWidth="1"/>
    <col min="8195" max="8195" width="5.5" customWidth="1"/>
    <col min="8196" max="8196" width="22.75" customWidth="1"/>
    <col min="8197" max="8197" width="13.8796296296296" customWidth="1"/>
    <col min="8198" max="8198" width="7.5" customWidth="1"/>
    <col min="8199" max="8199" width="6.5" customWidth="1"/>
    <col min="8200" max="8201" width="9.5" customWidth="1"/>
    <col min="8202" max="8202" width="8.5" customWidth="1"/>
    <col min="8203" max="8204" width="12.75" customWidth="1"/>
    <col min="8205" max="8205" width="5.5" customWidth="1"/>
    <col min="8449" max="8449" width="5.5" customWidth="1"/>
    <col min="8450" max="8450" width="8.5" customWidth="1"/>
    <col min="8451" max="8451" width="5.5" customWidth="1"/>
    <col min="8452" max="8452" width="22.75" customWidth="1"/>
    <col min="8453" max="8453" width="13.8796296296296" customWidth="1"/>
    <col min="8454" max="8454" width="7.5" customWidth="1"/>
    <col min="8455" max="8455" width="6.5" customWidth="1"/>
    <col min="8456" max="8457" width="9.5" customWidth="1"/>
    <col min="8458" max="8458" width="8.5" customWidth="1"/>
    <col min="8459" max="8460" width="12.75" customWidth="1"/>
    <col min="8461" max="8461" width="5.5" customWidth="1"/>
    <col min="8705" max="8705" width="5.5" customWidth="1"/>
    <col min="8706" max="8706" width="8.5" customWidth="1"/>
    <col min="8707" max="8707" width="5.5" customWidth="1"/>
    <col min="8708" max="8708" width="22.75" customWidth="1"/>
    <col min="8709" max="8709" width="13.8796296296296" customWidth="1"/>
    <col min="8710" max="8710" width="7.5" customWidth="1"/>
    <col min="8711" max="8711" width="6.5" customWidth="1"/>
    <col min="8712" max="8713" width="9.5" customWidth="1"/>
    <col min="8714" max="8714" width="8.5" customWidth="1"/>
    <col min="8715" max="8716" width="12.75" customWidth="1"/>
    <col min="8717" max="8717" width="5.5" customWidth="1"/>
    <col min="8961" max="8961" width="5.5" customWidth="1"/>
    <col min="8962" max="8962" width="8.5" customWidth="1"/>
    <col min="8963" max="8963" width="5.5" customWidth="1"/>
    <col min="8964" max="8964" width="22.75" customWidth="1"/>
    <col min="8965" max="8965" width="13.8796296296296" customWidth="1"/>
    <col min="8966" max="8966" width="7.5" customWidth="1"/>
    <col min="8967" max="8967" width="6.5" customWidth="1"/>
    <col min="8968" max="8969" width="9.5" customWidth="1"/>
    <col min="8970" max="8970" width="8.5" customWidth="1"/>
    <col min="8971" max="8972" width="12.75" customWidth="1"/>
    <col min="8973" max="8973" width="5.5" customWidth="1"/>
    <col min="9217" max="9217" width="5.5" customWidth="1"/>
    <col min="9218" max="9218" width="8.5" customWidth="1"/>
    <col min="9219" max="9219" width="5.5" customWidth="1"/>
    <col min="9220" max="9220" width="22.75" customWidth="1"/>
    <col min="9221" max="9221" width="13.8796296296296" customWidth="1"/>
    <col min="9222" max="9222" width="7.5" customWidth="1"/>
    <col min="9223" max="9223" width="6.5" customWidth="1"/>
    <col min="9224" max="9225" width="9.5" customWidth="1"/>
    <col min="9226" max="9226" width="8.5" customWidth="1"/>
    <col min="9227" max="9228" width="12.75" customWidth="1"/>
    <col min="9229" max="9229" width="5.5" customWidth="1"/>
    <col min="9473" max="9473" width="5.5" customWidth="1"/>
    <col min="9474" max="9474" width="8.5" customWidth="1"/>
    <col min="9475" max="9475" width="5.5" customWidth="1"/>
    <col min="9476" max="9476" width="22.75" customWidth="1"/>
    <col min="9477" max="9477" width="13.8796296296296" customWidth="1"/>
    <col min="9478" max="9478" width="7.5" customWidth="1"/>
    <col min="9479" max="9479" width="6.5" customWidth="1"/>
    <col min="9480" max="9481" width="9.5" customWidth="1"/>
    <col min="9482" max="9482" width="8.5" customWidth="1"/>
    <col min="9483" max="9484" width="12.75" customWidth="1"/>
    <col min="9485" max="9485" width="5.5" customWidth="1"/>
    <col min="9729" max="9729" width="5.5" customWidth="1"/>
    <col min="9730" max="9730" width="8.5" customWidth="1"/>
    <col min="9731" max="9731" width="5.5" customWidth="1"/>
    <col min="9732" max="9732" width="22.75" customWidth="1"/>
    <col min="9733" max="9733" width="13.8796296296296" customWidth="1"/>
    <col min="9734" max="9734" width="7.5" customWidth="1"/>
    <col min="9735" max="9735" width="6.5" customWidth="1"/>
    <col min="9736" max="9737" width="9.5" customWidth="1"/>
    <col min="9738" max="9738" width="8.5" customWidth="1"/>
    <col min="9739" max="9740" width="12.75" customWidth="1"/>
    <col min="9741" max="9741" width="5.5" customWidth="1"/>
    <col min="9985" max="9985" width="5.5" customWidth="1"/>
    <col min="9986" max="9986" width="8.5" customWidth="1"/>
    <col min="9987" max="9987" width="5.5" customWidth="1"/>
    <col min="9988" max="9988" width="22.75" customWidth="1"/>
    <col min="9989" max="9989" width="13.8796296296296" customWidth="1"/>
    <col min="9990" max="9990" width="7.5" customWidth="1"/>
    <col min="9991" max="9991" width="6.5" customWidth="1"/>
    <col min="9992" max="9993" width="9.5" customWidth="1"/>
    <col min="9994" max="9994" width="8.5" customWidth="1"/>
    <col min="9995" max="9996" width="12.75" customWidth="1"/>
    <col min="9997" max="9997" width="5.5" customWidth="1"/>
    <col min="10241" max="10241" width="5.5" customWidth="1"/>
    <col min="10242" max="10242" width="8.5" customWidth="1"/>
    <col min="10243" max="10243" width="5.5" customWidth="1"/>
    <col min="10244" max="10244" width="22.75" customWidth="1"/>
    <col min="10245" max="10245" width="13.8796296296296" customWidth="1"/>
    <col min="10246" max="10246" width="7.5" customWidth="1"/>
    <col min="10247" max="10247" width="6.5" customWidth="1"/>
    <col min="10248" max="10249" width="9.5" customWidth="1"/>
    <col min="10250" max="10250" width="8.5" customWidth="1"/>
    <col min="10251" max="10252" width="12.75" customWidth="1"/>
    <col min="10253" max="10253" width="5.5" customWidth="1"/>
    <col min="10497" max="10497" width="5.5" customWidth="1"/>
    <col min="10498" max="10498" width="8.5" customWidth="1"/>
    <col min="10499" max="10499" width="5.5" customWidth="1"/>
    <col min="10500" max="10500" width="22.75" customWidth="1"/>
    <col min="10501" max="10501" width="13.8796296296296" customWidth="1"/>
    <col min="10502" max="10502" width="7.5" customWidth="1"/>
    <col min="10503" max="10503" width="6.5" customWidth="1"/>
    <col min="10504" max="10505" width="9.5" customWidth="1"/>
    <col min="10506" max="10506" width="8.5" customWidth="1"/>
    <col min="10507" max="10508" width="12.75" customWidth="1"/>
    <col min="10509" max="10509" width="5.5" customWidth="1"/>
    <col min="10753" max="10753" width="5.5" customWidth="1"/>
    <col min="10754" max="10754" width="8.5" customWidth="1"/>
    <col min="10755" max="10755" width="5.5" customWidth="1"/>
    <col min="10756" max="10756" width="22.75" customWidth="1"/>
    <col min="10757" max="10757" width="13.8796296296296" customWidth="1"/>
    <col min="10758" max="10758" width="7.5" customWidth="1"/>
    <col min="10759" max="10759" width="6.5" customWidth="1"/>
    <col min="10760" max="10761" width="9.5" customWidth="1"/>
    <col min="10762" max="10762" width="8.5" customWidth="1"/>
    <col min="10763" max="10764" width="12.75" customWidth="1"/>
    <col min="10765" max="10765" width="5.5" customWidth="1"/>
    <col min="11009" max="11009" width="5.5" customWidth="1"/>
    <col min="11010" max="11010" width="8.5" customWidth="1"/>
    <col min="11011" max="11011" width="5.5" customWidth="1"/>
    <col min="11012" max="11012" width="22.75" customWidth="1"/>
    <col min="11013" max="11013" width="13.8796296296296" customWidth="1"/>
    <col min="11014" max="11014" width="7.5" customWidth="1"/>
    <col min="11015" max="11015" width="6.5" customWidth="1"/>
    <col min="11016" max="11017" width="9.5" customWidth="1"/>
    <col min="11018" max="11018" width="8.5" customWidth="1"/>
    <col min="11019" max="11020" width="12.75" customWidth="1"/>
    <col min="11021" max="11021" width="5.5" customWidth="1"/>
    <col min="11265" max="11265" width="5.5" customWidth="1"/>
    <col min="11266" max="11266" width="8.5" customWidth="1"/>
    <col min="11267" max="11267" width="5.5" customWidth="1"/>
    <col min="11268" max="11268" width="22.75" customWidth="1"/>
    <col min="11269" max="11269" width="13.8796296296296" customWidth="1"/>
    <col min="11270" max="11270" width="7.5" customWidth="1"/>
    <col min="11271" max="11271" width="6.5" customWidth="1"/>
    <col min="11272" max="11273" width="9.5" customWidth="1"/>
    <col min="11274" max="11274" width="8.5" customWidth="1"/>
    <col min="11275" max="11276" width="12.75" customWidth="1"/>
    <col min="11277" max="11277" width="5.5" customWidth="1"/>
    <col min="11521" max="11521" width="5.5" customWidth="1"/>
    <col min="11522" max="11522" width="8.5" customWidth="1"/>
    <col min="11523" max="11523" width="5.5" customWidth="1"/>
    <col min="11524" max="11524" width="22.75" customWidth="1"/>
    <col min="11525" max="11525" width="13.8796296296296" customWidth="1"/>
    <col min="11526" max="11526" width="7.5" customWidth="1"/>
    <col min="11527" max="11527" width="6.5" customWidth="1"/>
    <col min="11528" max="11529" width="9.5" customWidth="1"/>
    <col min="11530" max="11530" width="8.5" customWidth="1"/>
    <col min="11531" max="11532" width="12.75" customWidth="1"/>
    <col min="11533" max="11533" width="5.5" customWidth="1"/>
    <col min="11777" max="11777" width="5.5" customWidth="1"/>
    <col min="11778" max="11778" width="8.5" customWidth="1"/>
    <col min="11779" max="11779" width="5.5" customWidth="1"/>
    <col min="11780" max="11780" width="22.75" customWidth="1"/>
    <col min="11781" max="11781" width="13.8796296296296" customWidth="1"/>
    <col min="11782" max="11782" width="7.5" customWidth="1"/>
    <col min="11783" max="11783" width="6.5" customWidth="1"/>
    <col min="11784" max="11785" width="9.5" customWidth="1"/>
    <col min="11786" max="11786" width="8.5" customWidth="1"/>
    <col min="11787" max="11788" width="12.75" customWidth="1"/>
    <col min="11789" max="11789" width="5.5" customWidth="1"/>
    <col min="12033" max="12033" width="5.5" customWidth="1"/>
    <col min="12034" max="12034" width="8.5" customWidth="1"/>
    <col min="12035" max="12035" width="5.5" customWidth="1"/>
    <col min="12036" max="12036" width="22.75" customWidth="1"/>
    <col min="12037" max="12037" width="13.8796296296296" customWidth="1"/>
    <col min="12038" max="12038" width="7.5" customWidth="1"/>
    <col min="12039" max="12039" width="6.5" customWidth="1"/>
    <col min="12040" max="12041" width="9.5" customWidth="1"/>
    <col min="12042" max="12042" width="8.5" customWidth="1"/>
    <col min="12043" max="12044" width="12.75" customWidth="1"/>
    <col min="12045" max="12045" width="5.5" customWidth="1"/>
    <col min="12289" max="12289" width="5.5" customWidth="1"/>
    <col min="12290" max="12290" width="8.5" customWidth="1"/>
    <col min="12291" max="12291" width="5.5" customWidth="1"/>
    <col min="12292" max="12292" width="22.75" customWidth="1"/>
    <col min="12293" max="12293" width="13.8796296296296" customWidth="1"/>
    <col min="12294" max="12294" width="7.5" customWidth="1"/>
    <col min="12295" max="12295" width="6.5" customWidth="1"/>
    <col min="12296" max="12297" width="9.5" customWidth="1"/>
    <col min="12298" max="12298" width="8.5" customWidth="1"/>
    <col min="12299" max="12300" width="12.75" customWidth="1"/>
    <col min="12301" max="12301" width="5.5" customWidth="1"/>
    <col min="12545" max="12545" width="5.5" customWidth="1"/>
    <col min="12546" max="12546" width="8.5" customWidth="1"/>
    <col min="12547" max="12547" width="5.5" customWidth="1"/>
    <col min="12548" max="12548" width="22.75" customWidth="1"/>
    <col min="12549" max="12549" width="13.8796296296296" customWidth="1"/>
    <col min="12550" max="12550" width="7.5" customWidth="1"/>
    <col min="12551" max="12551" width="6.5" customWidth="1"/>
    <col min="12552" max="12553" width="9.5" customWidth="1"/>
    <col min="12554" max="12554" width="8.5" customWidth="1"/>
    <col min="12555" max="12556" width="12.75" customWidth="1"/>
    <col min="12557" max="12557" width="5.5" customWidth="1"/>
    <col min="12801" max="12801" width="5.5" customWidth="1"/>
    <col min="12802" max="12802" width="8.5" customWidth="1"/>
    <col min="12803" max="12803" width="5.5" customWidth="1"/>
    <col min="12804" max="12804" width="22.75" customWidth="1"/>
    <col min="12805" max="12805" width="13.8796296296296" customWidth="1"/>
    <col min="12806" max="12806" width="7.5" customWidth="1"/>
    <col min="12807" max="12807" width="6.5" customWidth="1"/>
    <col min="12808" max="12809" width="9.5" customWidth="1"/>
    <col min="12810" max="12810" width="8.5" customWidth="1"/>
    <col min="12811" max="12812" width="12.75" customWidth="1"/>
    <col min="12813" max="12813" width="5.5" customWidth="1"/>
    <col min="13057" max="13057" width="5.5" customWidth="1"/>
    <col min="13058" max="13058" width="8.5" customWidth="1"/>
    <col min="13059" max="13059" width="5.5" customWidth="1"/>
    <col min="13060" max="13060" width="22.75" customWidth="1"/>
    <col min="13061" max="13061" width="13.8796296296296" customWidth="1"/>
    <col min="13062" max="13062" width="7.5" customWidth="1"/>
    <col min="13063" max="13063" width="6.5" customWidth="1"/>
    <col min="13064" max="13065" width="9.5" customWidth="1"/>
    <col min="13066" max="13066" width="8.5" customWidth="1"/>
    <col min="13067" max="13068" width="12.75" customWidth="1"/>
    <col min="13069" max="13069" width="5.5" customWidth="1"/>
    <col min="13313" max="13313" width="5.5" customWidth="1"/>
    <col min="13314" max="13314" width="8.5" customWidth="1"/>
    <col min="13315" max="13315" width="5.5" customWidth="1"/>
    <col min="13316" max="13316" width="22.75" customWidth="1"/>
    <col min="13317" max="13317" width="13.8796296296296" customWidth="1"/>
    <col min="13318" max="13318" width="7.5" customWidth="1"/>
    <col min="13319" max="13319" width="6.5" customWidth="1"/>
    <col min="13320" max="13321" width="9.5" customWidth="1"/>
    <col min="13322" max="13322" width="8.5" customWidth="1"/>
    <col min="13323" max="13324" width="12.75" customWidth="1"/>
    <col min="13325" max="13325" width="5.5" customWidth="1"/>
    <col min="13569" max="13569" width="5.5" customWidth="1"/>
    <col min="13570" max="13570" width="8.5" customWidth="1"/>
    <col min="13571" max="13571" width="5.5" customWidth="1"/>
    <col min="13572" max="13572" width="22.75" customWidth="1"/>
    <col min="13573" max="13573" width="13.8796296296296" customWidth="1"/>
    <col min="13574" max="13574" width="7.5" customWidth="1"/>
    <col min="13575" max="13575" width="6.5" customWidth="1"/>
    <col min="13576" max="13577" width="9.5" customWidth="1"/>
    <col min="13578" max="13578" width="8.5" customWidth="1"/>
    <col min="13579" max="13580" width="12.75" customWidth="1"/>
    <col min="13581" max="13581" width="5.5" customWidth="1"/>
    <col min="13825" max="13825" width="5.5" customWidth="1"/>
    <col min="13826" max="13826" width="8.5" customWidth="1"/>
    <col min="13827" max="13827" width="5.5" customWidth="1"/>
    <col min="13828" max="13828" width="22.75" customWidth="1"/>
    <col min="13829" max="13829" width="13.8796296296296" customWidth="1"/>
    <col min="13830" max="13830" width="7.5" customWidth="1"/>
    <col min="13831" max="13831" width="6.5" customWidth="1"/>
    <col min="13832" max="13833" width="9.5" customWidth="1"/>
    <col min="13834" max="13834" width="8.5" customWidth="1"/>
    <col min="13835" max="13836" width="12.75" customWidth="1"/>
    <col min="13837" max="13837" width="5.5" customWidth="1"/>
    <col min="14081" max="14081" width="5.5" customWidth="1"/>
    <col min="14082" max="14082" width="8.5" customWidth="1"/>
    <col min="14083" max="14083" width="5.5" customWidth="1"/>
    <col min="14084" max="14084" width="22.75" customWidth="1"/>
    <col min="14085" max="14085" width="13.8796296296296" customWidth="1"/>
    <col min="14086" max="14086" width="7.5" customWidth="1"/>
    <col min="14087" max="14087" width="6.5" customWidth="1"/>
    <col min="14088" max="14089" width="9.5" customWidth="1"/>
    <col min="14090" max="14090" width="8.5" customWidth="1"/>
    <col min="14091" max="14092" width="12.75" customWidth="1"/>
    <col min="14093" max="14093" width="5.5" customWidth="1"/>
    <col min="14337" max="14337" width="5.5" customWidth="1"/>
    <col min="14338" max="14338" width="8.5" customWidth="1"/>
    <col min="14339" max="14339" width="5.5" customWidth="1"/>
    <col min="14340" max="14340" width="22.75" customWidth="1"/>
    <col min="14341" max="14341" width="13.8796296296296" customWidth="1"/>
    <col min="14342" max="14342" width="7.5" customWidth="1"/>
    <col min="14343" max="14343" width="6.5" customWidth="1"/>
    <col min="14344" max="14345" width="9.5" customWidth="1"/>
    <col min="14346" max="14346" width="8.5" customWidth="1"/>
    <col min="14347" max="14348" width="12.75" customWidth="1"/>
    <col min="14349" max="14349" width="5.5" customWidth="1"/>
    <col min="14593" max="14593" width="5.5" customWidth="1"/>
    <col min="14594" max="14594" width="8.5" customWidth="1"/>
    <col min="14595" max="14595" width="5.5" customWidth="1"/>
    <col min="14596" max="14596" width="22.75" customWidth="1"/>
    <col min="14597" max="14597" width="13.8796296296296" customWidth="1"/>
    <col min="14598" max="14598" width="7.5" customWidth="1"/>
    <col min="14599" max="14599" width="6.5" customWidth="1"/>
    <col min="14600" max="14601" width="9.5" customWidth="1"/>
    <col min="14602" max="14602" width="8.5" customWidth="1"/>
    <col min="14603" max="14604" width="12.75" customWidth="1"/>
    <col min="14605" max="14605" width="5.5" customWidth="1"/>
    <col min="14849" max="14849" width="5.5" customWidth="1"/>
    <col min="14850" max="14850" width="8.5" customWidth="1"/>
    <col min="14851" max="14851" width="5.5" customWidth="1"/>
    <col min="14852" max="14852" width="22.75" customWidth="1"/>
    <col min="14853" max="14853" width="13.8796296296296" customWidth="1"/>
    <col min="14854" max="14854" width="7.5" customWidth="1"/>
    <col min="14855" max="14855" width="6.5" customWidth="1"/>
    <col min="14856" max="14857" width="9.5" customWidth="1"/>
    <col min="14858" max="14858" width="8.5" customWidth="1"/>
    <col min="14859" max="14860" width="12.75" customWidth="1"/>
    <col min="14861" max="14861" width="5.5" customWidth="1"/>
    <col min="15105" max="15105" width="5.5" customWidth="1"/>
    <col min="15106" max="15106" width="8.5" customWidth="1"/>
    <col min="15107" max="15107" width="5.5" customWidth="1"/>
    <col min="15108" max="15108" width="22.75" customWidth="1"/>
    <col min="15109" max="15109" width="13.8796296296296" customWidth="1"/>
    <col min="15110" max="15110" width="7.5" customWidth="1"/>
    <col min="15111" max="15111" width="6.5" customWidth="1"/>
    <col min="15112" max="15113" width="9.5" customWidth="1"/>
    <col min="15114" max="15114" width="8.5" customWidth="1"/>
    <col min="15115" max="15116" width="12.75" customWidth="1"/>
    <col min="15117" max="15117" width="5.5" customWidth="1"/>
    <col min="15361" max="15361" width="5.5" customWidth="1"/>
    <col min="15362" max="15362" width="8.5" customWidth="1"/>
    <col min="15363" max="15363" width="5.5" customWidth="1"/>
    <col min="15364" max="15364" width="22.75" customWidth="1"/>
    <col min="15365" max="15365" width="13.8796296296296" customWidth="1"/>
    <col min="15366" max="15366" width="7.5" customWidth="1"/>
    <col min="15367" max="15367" width="6.5" customWidth="1"/>
    <col min="15368" max="15369" width="9.5" customWidth="1"/>
    <col min="15370" max="15370" width="8.5" customWidth="1"/>
    <col min="15371" max="15372" width="12.75" customWidth="1"/>
    <col min="15373" max="15373" width="5.5" customWidth="1"/>
    <col min="15617" max="15617" width="5.5" customWidth="1"/>
    <col min="15618" max="15618" width="8.5" customWidth="1"/>
    <col min="15619" max="15619" width="5.5" customWidth="1"/>
    <col min="15620" max="15620" width="22.75" customWidth="1"/>
    <col min="15621" max="15621" width="13.8796296296296" customWidth="1"/>
    <col min="15622" max="15622" width="7.5" customWidth="1"/>
    <col min="15623" max="15623" width="6.5" customWidth="1"/>
    <col min="15624" max="15625" width="9.5" customWidth="1"/>
    <col min="15626" max="15626" width="8.5" customWidth="1"/>
    <col min="15627" max="15628" width="12.75" customWidth="1"/>
    <col min="15629" max="15629" width="5.5" customWidth="1"/>
    <col min="15873" max="15873" width="5.5" customWidth="1"/>
    <col min="15874" max="15874" width="8.5" customWidth="1"/>
    <col min="15875" max="15875" width="5.5" customWidth="1"/>
    <col min="15876" max="15876" width="22.75" customWidth="1"/>
    <col min="15877" max="15877" width="13.8796296296296" customWidth="1"/>
    <col min="15878" max="15878" width="7.5" customWidth="1"/>
    <col min="15879" max="15879" width="6.5" customWidth="1"/>
    <col min="15880" max="15881" width="9.5" customWidth="1"/>
    <col min="15882" max="15882" width="8.5" customWidth="1"/>
    <col min="15883" max="15884" width="12.75" customWidth="1"/>
    <col min="15885" max="15885" width="5.5" customWidth="1"/>
    <col min="16129" max="16129" width="5.5" customWidth="1"/>
    <col min="16130" max="16130" width="8.5" customWidth="1"/>
    <col min="16131" max="16131" width="5.5" customWidth="1"/>
    <col min="16132" max="16132" width="22.75" customWidth="1"/>
    <col min="16133" max="16133" width="13.8796296296296" customWidth="1"/>
    <col min="16134" max="16134" width="7.5" customWidth="1"/>
    <col min="16135" max="16135" width="6.5" customWidth="1"/>
    <col min="16136" max="16137" width="9.5" customWidth="1"/>
    <col min="16138" max="16138" width="8.5" customWidth="1"/>
    <col min="16139" max="16140" width="12.75" customWidth="1"/>
    <col min="16141" max="16141" width="5.5" customWidth="1"/>
  </cols>
  <sheetData>
    <row r="1" ht="56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72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5" t="s">
        <v>11</v>
      </c>
      <c r="L2" s="8" t="s">
        <v>12</v>
      </c>
      <c r="M2" s="5" t="s">
        <v>13</v>
      </c>
    </row>
    <row r="3" ht="24.75" customHeight="1" spans="1:13">
      <c r="A3" s="6" t="s">
        <v>14</v>
      </c>
      <c r="B3" s="6" t="s">
        <v>15</v>
      </c>
      <c r="C3" s="6" t="str">
        <f>IF(ISNA(VLOOKUP($B3,[1]合格名单!$D$2:$M$250,3,FALSE)),0,VLOOKUP($B3,[1]合格名单!$D$2:$M$250,3,FALSE))</f>
        <v>男</v>
      </c>
      <c r="D3" s="6" t="str">
        <f>IF(ISNA(VLOOKUP($B3,[1]合格名单!$D$2:$M$250,4,FALSE)),0,VLOOKUP($B3,[1]合格名单!$D$2:$M$250,4,FALSE))</f>
        <v>南昌工学院</v>
      </c>
      <c r="E3" s="6" t="str">
        <f>IF(ISNA(VLOOKUP($B3,[1]合格名单!$D$2:$M$250,5,FALSE)),0,VLOOKUP($B3,[1]合格名单!$D$2:$M$250,5,FALSE))</f>
        <v>法律事务</v>
      </c>
      <c r="F3" s="6" t="s">
        <v>16</v>
      </c>
      <c r="G3" s="6" t="s">
        <v>17</v>
      </c>
      <c r="H3" s="6">
        <v>85.8</v>
      </c>
      <c r="I3" s="6">
        <v>79.07</v>
      </c>
      <c r="J3" s="6">
        <v>83.01</v>
      </c>
      <c r="K3" s="6">
        <f>I3/J3</f>
        <v>0.952535839055535</v>
      </c>
      <c r="L3" s="9">
        <f>H3*K3</f>
        <v>81.7275749909649</v>
      </c>
      <c r="M3" s="6" t="s">
        <v>18</v>
      </c>
    </row>
    <row r="4" ht="24.75" customHeight="1" spans="1:13">
      <c r="A4" s="6" t="s">
        <v>19</v>
      </c>
      <c r="B4" s="6" t="s">
        <v>20</v>
      </c>
      <c r="C4" s="6" t="str">
        <f>IF(ISNA(VLOOKUP($B4,[1]合格名单!$D$2:$M$250,3,FALSE)),0,VLOOKUP($B4,[1]合格名单!$D$2:$M$250,3,FALSE))</f>
        <v>男</v>
      </c>
      <c r="D4" s="6" t="str">
        <f>IF(ISNA(VLOOKUP($B4,[1]合格名单!$D$2:$M$250,4,FALSE)),0,VLOOKUP($B4,[1]合格名单!$D$2:$M$250,4,FALSE))</f>
        <v>江西司法警官职业学院</v>
      </c>
      <c r="E4" s="6" t="str">
        <f>IF(ISNA(VLOOKUP($B4,[1]合格名单!$D$2:$M$250,5,FALSE)),0,VLOOKUP($B4,[1]合格名单!$D$2:$M$250,5,FALSE))</f>
        <v>治安管理</v>
      </c>
      <c r="F4" s="6" t="s">
        <v>16</v>
      </c>
      <c r="G4" s="6" t="s">
        <v>17</v>
      </c>
      <c r="H4" s="6">
        <v>76</v>
      </c>
      <c r="I4" s="6">
        <v>79.07</v>
      </c>
      <c r="J4" s="6">
        <v>83.01</v>
      </c>
      <c r="K4" s="6">
        <f t="shared" ref="K4:K37" si="0">I4/J4</f>
        <v>0.952535839055535</v>
      </c>
      <c r="L4" s="9">
        <f t="shared" ref="L4:L37" si="1">H4*K4</f>
        <v>72.3927237682207</v>
      </c>
      <c r="M4" s="6" t="s">
        <v>18</v>
      </c>
    </row>
    <row r="5" ht="24.75" customHeight="1" spans="1:13">
      <c r="A5" s="6" t="s">
        <v>21</v>
      </c>
      <c r="B5" s="6" t="s">
        <v>22</v>
      </c>
      <c r="C5" s="6" t="str">
        <f>IF(ISNA(VLOOKUP($B5,[1]合格名单!$D$2:$M$250,3,FALSE)),0,VLOOKUP($B5,[1]合格名单!$D$2:$M$250,3,FALSE))</f>
        <v>男</v>
      </c>
      <c r="D5" s="6" t="str">
        <f>IF(ISNA(VLOOKUP($B5,[1]合格名单!$D$2:$M$250,4,FALSE)),0,VLOOKUP($B5,[1]合格名单!$D$2:$M$250,4,FALSE))</f>
        <v>江西司法警官职业学院</v>
      </c>
      <c r="E5" s="6" t="str">
        <f>IF(ISNA(VLOOKUP($B5,[1]合格名单!$D$2:$M$250,5,FALSE)),0,VLOOKUP($B5,[1]合格名单!$D$2:$M$250,5,FALSE))</f>
        <v>刑事侦查技术</v>
      </c>
      <c r="F5" s="6" t="s">
        <v>16</v>
      </c>
      <c r="G5" s="6" t="s">
        <v>17</v>
      </c>
      <c r="H5" s="6">
        <v>82.2</v>
      </c>
      <c r="I5" s="6">
        <v>79.07</v>
      </c>
      <c r="J5" s="6">
        <v>83.01</v>
      </c>
      <c r="K5" s="6">
        <f t="shared" si="0"/>
        <v>0.952535839055535</v>
      </c>
      <c r="L5" s="9">
        <f t="shared" si="1"/>
        <v>78.298445970365</v>
      </c>
      <c r="M5" s="6" t="s">
        <v>18</v>
      </c>
    </row>
    <row r="6" ht="24.75" customHeight="1" spans="1:13">
      <c r="A6" s="6" t="s">
        <v>23</v>
      </c>
      <c r="B6" s="6" t="s">
        <v>24</v>
      </c>
      <c r="C6" s="6" t="str">
        <f>IF(ISNA(VLOOKUP($B6,[1]合格名单!$D$2:$M$250,3,FALSE)),0,VLOOKUP($B6,[1]合格名单!$D$2:$M$250,3,FALSE))</f>
        <v>男</v>
      </c>
      <c r="D6" s="6" t="str">
        <f>IF(ISNA(VLOOKUP($B6,[1]合格名单!$D$2:$M$250,4,FALSE)),0,VLOOKUP($B6,[1]合格名单!$D$2:$M$250,4,FALSE))</f>
        <v>南昌大学人民武装学院</v>
      </c>
      <c r="E6" s="6" t="str">
        <f>IF(ISNA(VLOOKUP($B6,[1]合格名单!$D$2:$M$250,5,FALSE)),0,VLOOKUP($B6,[1]合格名单!$D$2:$M$250,5,FALSE))</f>
        <v>人民武装</v>
      </c>
      <c r="F6" s="6" t="s">
        <v>16</v>
      </c>
      <c r="G6" s="6" t="s">
        <v>17</v>
      </c>
      <c r="H6" s="6">
        <v>84.8</v>
      </c>
      <c r="I6" s="6">
        <v>79.07</v>
      </c>
      <c r="J6" s="6">
        <v>83.01</v>
      </c>
      <c r="K6" s="6">
        <f t="shared" si="0"/>
        <v>0.952535839055535</v>
      </c>
      <c r="L6" s="9">
        <f t="shared" si="1"/>
        <v>80.7750391519094</v>
      </c>
      <c r="M6" s="6" t="s">
        <v>18</v>
      </c>
    </row>
    <row r="7" ht="24.75" customHeight="1" spans="1:13">
      <c r="A7" s="6" t="s">
        <v>25</v>
      </c>
      <c r="B7" s="6" t="s">
        <v>26</v>
      </c>
      <c r="C7" s="6" t="str">
        <f>IF(ISNA(VLOOKUP($B7,[1]合格名单!$D$2:$M$250,3,FALSE)),0,VLOOKUP($B7,[1]合格名单!$D$2:$M$250,3,FALSE))</f>
        <v>女</v>
      </c>
      <c r="D7" s="6" t="str">
        <f>IF(ISNA(VLOOKUP($B7,[1]合格名单!$D$2:$M$250,4,FALSE)),0,VLOOKUP($B7,[1]合格名单!$D$2:$M$250,4,FALSE))</f>
        <v>江西司法警官职业学院</v>
      </c>
      <c r="E7" s="6" t="str">
        <f>IF(ISNA(VLOOKUP($B7,[1]合格名单!$D$2:$M$250,5,FALSE)),0,VLOOKUP($B7,[1]合格名单!$D$2:$M$250,5,FALSE))</f>
        <v>刑事侦查技术</v>
      </c>
      <c r="F7" s="6" t="s">
        <v>16</v>
      </c>
      <c r="G7" s="6" t="s">
        <v>17</v>
      </c>
      <c r="H7" s="6">
        <v>73.4</v>
      </c>
      <c r="I7" s="6">
        <v>79.07</v>
      </c>
      <c r="J7" s="6">
        <v>83.01</v>
      </c>
      <c r="K7" s="6">
        <f t="shared" si="0"/>
        <v>0.952535839055535</v>
      </c>
      <c r="L7" s="9">
        <f t="shared" si="1"/>
        <v>69.9161305866763</v>
      </c>
      <c r="M7" s="6" t="s">
        <v>18</v>
      </c>
    </row>
    <row r="8" ht="24.75" customHeight="1" spans="1:13">
      <c r="A8" s="6" t="s">
        <v>27</v>
      </c>
      <c r="B8" s="6" t="s">
        <v>28</v>
      </c>
      <c r="C8" s="6" t="str">
        <f>IF(ISNA(VLOOKUP($B8,[1]合格名单!$D$2:$M$250,3,FALSE)),0,VLOOKUP($B8,[1]合格名单!$D$2:$M$250,3,FALSE))</f>
        <v>男</v>
      </c>
      <c r="D8" s="6" t="str">
        <f>IF(ISNA(VLOOKUP($B8,[1]合格名单!$D$2:$M$250,4,FALSE)),0,VLOOKUP($B8,[1]合格名单!$D$2:$M$250,4,FALSE))</f>
        <v>江西司法警官职业学院</v>
      </c>
      <c r="E8" s="6" t="str">
        <f>IF(ISNA(VLOOKUP($B8,[1]合格名单!$D$2:$M$250,5,FALSE)),0,VLOOKUP($B8,[1]合格名单!$D$2:$M$250,5,FALSE))</f>
        <v>治安管理</v>
      </c>
      <c r="F8" s="6" t="s">
        <v>16</v>
      </c>
      <c r="G8" s="6" t="s">
        <v>17</v>
      </c>
      <c r="H8" s="6">
        <v>88.4</v>
      </c>
      <c r="I8" s="6">
        <v>79.07</v>
      </c>
      <c r="J8" s="6">
        <v>83.01</v>
      </c>
      <c r="K8" s="6">
        <f t="shared" si="0"/>
        <v>0.952535839055535</v>
      </c>
      <c r="L8" s="9">
        <f t="shared" si="1"/>
        <v>84.2041681725093</v>
      </c>
      <c r="M8" s="6" t="s">
        <v>18</v>
      </c>
    </row>
    <row r="9" ht="24.75" customHeight="1" spans="1:13">
      <c r="A9" s="6" t="s">
        <v>29</v>
      </c>
      <c r="B9" s="6" t="s">
        <v>30</v>
      </c>
      <c r="C9" s="6" t="str">
        <f>IF(ISNA(VLOOKUP($B9,[1]合格名单!$D$2:$M$250,3,FALSE)),0,VLOOKUP($B9,[1]合格名单!$D$2:$M$250,3,FALSE))</f>
        <v>男</v>
      </c>
      <c r="D9" s="6" t="str">
        <f>IF(ISNA(VLOOKUP($B9,[1]合格名单!$D$2:$M$250,4,FALSE)),0,VLOOKUP($B9,[1]合格名单!$D$2:$M$250,4,FALSE))</f>
        <v>江西司法警官职业学院</v>
      </c>
      <c r="E9" s="6" t="str">
        <f>IF(ISNA(VLOOKUP($B9,[1]合格名单!$D$2:$M$250,5,FALSE)),0,VLOOKUP($B9,[1]合格名单!$D$2:$M$250,5,FALSE))</f>
        <v>治安管理</v>
      </c>
      <c r="F9" s="6" t="s">
        <v>16</v>
      </c>
      <c r="G9" s="6" t="s">
        <v>17</v>
      </c>
      <c r="H9" s="6">
        <v>79.2</v>
      </c>
      <c r="I9" s="6">
        <v>79.07</v>
      </c>
      <c r="J9" s="6">
        <v>83.01</v>
      </c>
      <c r="K9" s="6">
        <f t="shared" si="0"/>
        <v>0.952535839055535</v>
      </c>
      <c r="L9" s="9">
        <f t="shared" si="1"/>
        <v>75.4408384531984</v>
      </c>
      <c r="M9" s="6" t="s">
        <v>18</v>
      </c>
    </row>
    <row r="10" ht="24.75" customHeight="1" spans="1:13">
      <c r="A10" s="6" t="s">
        <v>31</v>
      </c>
      <c r="B10" s="6" t="s">
        <v>32</v>
      </c>
      <c r="C10" s="6" t="str">
        <f>IF(ISNA(VLOOKUP($B10,[1]合格名单!$D$2:$M$250,3,FALSE)),0,VLOOKUP($B10,[1]合格名单!$D$2:$M$250,3,FALSE))</f>
        <v>男</v>
      </c>
      <c r="D10" s="6" t="str">
        <f>IF(ISNA(VLOOKUP($B10,[1]合格名单!$D$2:$M$250,4,FALSE)),0,VLOOKUP($B10,[1]合格名单!$D$2:$M$250,4,FALSE))</f>
        <v>江西司法警官职业学院</v>
      </c>
      <c r="E10" s="6" t="str">
        <f>IF(ISNA(VLOOKUP($B10,[1]合格名单!$D$2:$M$250,5,FALSE)),0,VLOOKUP($B10,[1]合格名单!$D$2:$M$250,5,FALSE))</f>
        <v>司法警务</v>
      </c>
      <c r="F10" s="6" t="s">
        <v>16</v>
      </c>
      <c r="G10" s="6" t="s">
        <v>17</v>
      </c>
      <c r="H10" s="6">
        <v>90.2</v>
      </c>
      <c r="I10" s="6">
        <v>79.07</v>
      </c>
      <c r="J10" s="6">
        <v>83.01</v>
      </c>
      <c r="K10" s="6">
        <f t="shared" si="0"/>
        <v>0.952535839055535</v>
      </c>
      <c r="L10" s="9">
        <f t="shared" si="1"/>
        <v>85.9187326828093</v>
      </c>
      <c r="M10" s="6" t="s">
        <v>18</v>
      </c>
    </row>
    <row r="11" ht="24.75" customHeight="1" spans="1:13">
      <c r="A11" s="6" t="s">
        <v>33</v>
      </c>
      <c r="B11" s="6" t="s">
        <v>34</v>
      </c>
      <c r="C11" s="6" t="str">
        <f>IF(ISNA(VLOOKUP($B11,[1]合格名单!$D$2:$M$250,3,FALSE)),0,VLOOKUP($B11,[1]合格名单!$D$2:$M$250,3,FALSE))</f>
        <v>女</v>
      </c>
      <c r="D11" s="6" t="str">
        <f>IF(ISNA(VLOOKUP($B11,[1]合格名单!$D$2:$M$250,4,FALSE)),0,VLOOKUP($B11,[1]合格名单!$D$2:$M$250,4,FALSE))</f>
        <v>南昌大学人民武装学院</v>
      </c>
      <c r="E11" s="6" t="str">
        <f>IF(ISNA(VLOOKUP($B11,[1]合格名单!$D$2:$M$250,5,FALSE)),0,VLOOKUP($B11,[1]合格名单!$D$2:$M$250,5,FALSE))</f>
        <v>人民武装</v>
      </c>
      <c r="F11" s="6" t="s">
        <v>16</v>
      </c>
      <c r="G11" s="6" t="s">
        <v>17</v>
      </c>
      <c r="H11" s="6">
        <v>84.2</v>
      </c>
      <c r="I11" s="6">
        <v>79.07</v>
      </c>
      <c r="J11" s="6">
        <v>83.01</v>
      </c>
      <c r="K11" s="6">
        <f t="shared" si="0"/>
        <v>0.952535839055535</v>
      </c>
      <c r="L11" s="9">
        <f t="shared" si="1"/>
        <v>80.2035176484761</v>
      </c>
      <c r="M11" s="6" t="s">
        <v>18</v>
      </c>
    </row>
    <row r="12" ht="24.75" customHeight="1" spans="1:13">
      <c r="A12" s="6" t="s">
        <v>35</v>
      </c>
      <c r="B12" s="6" t="s">
        <v>36</v>
      </c>
      <c r="C12" s="6" t="str">
        <f>IF(ISNA(VLOOKUP($B12,[1]合格名单!$D$2:$M$250,3,FALSE)),0,VLOOKUP($B12,[1]合格名单!$D$2:$M$250,3,FALSE))</f>
        <v>男</v>
      </c>
      <c r="D12" s="6" t="str">
        <f>IF(ISNA(VLOOKUP($B12,[1]合格名单!$D$2:$M$250,4,FALSE)),0,VLOOKUP($B12,[1]合格名单!$D$2:$M$250,4,FALSE))</f>
        <v>江西司法警官职业学院</v>
      </c>
      <c r="E12" s="6" t="str">
        <f>IF(ISNA(VLOOKUP($B12,[1]合格名单!$D$2:$M$250,5,FALSE)),0,VLOOKUP($B12,[1]合格名单!$D$2:$M$250,5,FALSE))</f>
        <v>刑事侦查技术</v>
      </c>
      <c r="F12" s="6" t="s">
        <v>16</v>
      </c>
      <c r="G12" s="6" t="s">
        <v>17</v>
      </c>
      <c r="H12" s="6">
        <v>83.2</v>
      </c>
      <c r="I12" s="6">
        <v>79.07</v>
      </c>
      <c r="J12" s="6">
        <v>83.01</v>
      </c>
      <c r="K12" s="6">
        <f t="shared" si="0"/>
        <v>0.952535839055535</v>
      </c>
      <c r="L12" s="9">
        <f t="shared" si="1"/>
        <v>79.2509818094205</v>
      </c>
      <c r="M12" s="6" t="s">
        <v>18</v>
      </c>
    </row>
    <row r="13" ht="24.75" customHeight="1" spans="1:13">
      <c r="A13" s="6" t="s">
        <v>37</v>
      </c>
      <c r="B13" s="6" t="s">
        <v>38</v>
      </c>
      <c r="C13" s="6" t="str">
        <f>IF(ISNA(VLOOKUP($B13,[1]合格名单!$D$2:$M$250,3,FALSE)),0,VLOOKUP($B13,[1]合格名单!$D$2:$M$250,3,FALSE))</f>
        <v>男</v>
      </c>
      <c r="D13" s="6" t="str">
        <f>IF(ISNA(VLOOKUP($B13,[1]合格名单!$D$2:$M$250,4,FALSE)),0,VLOOKUP($B13,[1]合格名单!$D$2:$M$250,4,FALSE))</f>
        <v>江西司法警官职业学院</v>
      </c>
      <c r="E13" s="6" t="str">
        <f>IF(ISNA(VLOOKUP($B13,[1]合格名单!$D$2:$M$250,5,FALSE)),0,VLOOKUP($B13,[1]合格名单!$D$2:$M$250,5,FALSE))</f>
        <v>司法警务</v>
      </c>
      <c r="F13" s="6" t="s">
        <v>16</v>
      </c>
      <c r="G13" s="6" t="s">
        <v>17</v>
      </c>
      <c r="H13" s="6">
        <v>90.4</v>
      </c>
      <c r="I13" s="6">
        <v>79.07</v>
      </c>
      <c r="J13" s="6">
        <v>83.01</v>
      </c>
      <c r="K13" s="6">
        <f t="shared" si="0"/>
        <v>0.952535839055535</v>
      </c>
      <c r="L13" s="9">
        <f t="shared" si="1"/>
        <v>86.1092398506204</v>
      </c>
      <c r="M13" s="6" t="s">
        <v>18</v>
      </c>
    </row>
    <row r="14" ht="24.75" customHeight="1" spans="1:13">
      <c r="A14" s="6" t="s">
        <v>39</v>
      </c>
      <c r="B14" s="6" t="s">
        <v>40</v>
      </c>
      <c r="C14" s="6" t="str">
        <f>IF(ISNA(VLOOKUP($B14,[1]合格名单!$D$2:$M$250,3,FALSE)),0,VLOOKUP($B14,[1]合格名单!$D$2:$M$250,3,FALSE))</f>
        <v>男</v>
      </c>
      <c r="D14" s="6" t="str">
        <f>IF(ISNA(VLOOKUP($B14,[1]合格名单!$D$2:$M$250,4,FALSE)),0,VLOOKUP($B14,[1]合格名单!$D$2:$M$250,4,FALSE))</f>
        <v>江西司法警官职业学院</v>
      </c>
      <c r="E14" s="6" t="str">
        <f>IF(ISNA(VLOOKUP($B14,[1]合格名单!$D$2:$M$250,5,FALSE)),0,VLOOKUP($B14,[1]合格名单!$D$2:$M$250,5,FALSE))</f>
        <v>治安管理</v>
      </c>
      <c r="F14" s="6" t="s">
        <v>16</v>
      </c>
      <c r="G14" s="6" t="s">
        <v>17</v>
      </c>
      <c r="H14" s="6">
        <v>80.8</v>
      </c>
      <c r="I14" s="6">
        <v>79.07</v>
      </c>
      <c r="J14" s="6">
        <v>83.01</v>
      </c>
      <c r="K14" s="6">
        <f t="shared" si="0"/>
        <v>0.952535839055535</v>
      </c>
      <c r="L14" s="9">
        <f t="shared" si="1"/>
        <v>76.9648957956873</v>
      </c>
      <c r="M14" s="6" t="s">
        <v>18</v>
      </c>
    </row>
    <row r="15" ht="24.75" customHeight="1" spans="1:13">
      <c r="A15" s="6" t="s">
        <v>41</v>
      </c>
      <c r="B15" s="6" t="s">
        <v>42</v>
      </c>
      <c r="C15" s="6" t="str">
        <f>IF(ISNA(VLOOKUP($B15,[1]合格名单!$D$2:$M$250,3,FALSE)),0,VLOOKUP($B15,[1]合格名单!$D$2:$M$250,3,FALSE))</f>
        <v>男</v>
      </c>
      <c r="D15" s="6" t="str">
        <f>IF(ISNA(VLOOKUP($B15,[1]合格名单!$D$2:$M$250,4,FALSE)),0,VLOOKUP($B15,[1]合格名单!$D$2:$M$250,4,FALSE))</f>
        <v>江西司法警官职业学院</v>
      </c>
      <c r="E15" s="6" t="str">
        <f>IF(ISNA(VLOOKUP($B15,[1]合格名单!$D$2:$M$250,5,FALSE)),0,VLOOKUP($B15,[1]合格名单!$D$2:$M$250,5,FALSE))</f>
        <v>刑事侦查技术</v>
      </c>
      <c r="F15" s="6" t="s">
        <v>16</v>
      </c>
      <c r="G15" s="6" t="s">
        <v>17</v>
      </c>
      <c r="H15" s="6">
        <v>76.6</v>
      </c>
      <c r="I15" s="6">
        <v>79.07</v>
      </c>
      <c r="J15" s="6">
        <v>83.01</v>
      </c>
      <c r="K15" s="6">
        <f t="shared" si="0"/>
        <v>0.952535839055535</v>
      </c>
      <c r="L15" s="9">
        <f t="shared" si="1"/>
        <v>72.964245271654</v>
      </c>
      <c r="M15" s="6" t="s">
        <v>18</v>
      </c>
    </row>
    <row r="16" ht="24.75" customHeight="1" spans="1:13">
      <c r="A16" s="6" t="s">
        <v>43</v>
      </c>
      <c r="B16" s="6" t="s">
        <v>44</v>
      </c>
      <c r="C16" s="6" t="str">
        <f>IF(ISNA(VLOOKUP($B16,[1]合格名单!$D$2:$M$250,3,FALSE)),0,VLOOKUP($B16,[1]合格名单!$D$2:$M$250,3,FALSE))</f>
        <v>男</v>
      </c>
      <c r="D16" s="6" t="str">
        <f>IF(ISNA(VLOOKUP($B16,[1]合格名单!$D$2:$M$250,4,FALSE)),0,VLOOKUP($B16,[1]合格名单!$D$2:$M$250,4,FALSE))</f>
        <v>江西司法警官职业学院</v>
      </c>
      <c r="E16" s="6" t="str">
        <f>IF(ISNA(VLOOKUP($B16,[1]合格名单!$D$2:$M$250,5,FALSE)),0,VLOOKUP($B16,[1]合格名单!$D$2:$M$250,5,FALSE))</f>
        <v>刑事执行</v>
      </c>
      <c r="F16" s="6" t="s">
        <v>16</v>
      </c>
      <c r="G16" s="6" t="s">
        <v>17</v>
      </c>
      <c r="H16" s="6">
        <v>82.2</v>
      </c>
      <c r="I16" s="6">
        <v>79.07</v>
      </c>
      <c r="J16" s="6">
        <v>83.01</v>
      </c>
      <c r="K16" s="6">
        <f t="shared" si="0"/>
        <v>0.952535839055535</v>
      </c>
      <c r="L16" s="9">
        <f t="shared" si="1"/>
        <v>78.298445970365</v>
      </c>
      <c r="M16" s="6" t="s">
        <v>18</v>
      </c>
    </row>
    <row r="17" ht="24.75" customHeight="1" spans="1:13">
      <c r="A17" s="6" t="s">
        <v>45</v>
      </c>
      <c r="B17" s="6" t="s">
        <v>46</v>
      </c>
      <c r="C17" s="6" t="str">
        <f>IF(ISNA(VLOOKUP($B17,[1]合格名单!$D$2:$M$250,3,FALSE)),0,VLOOKUP($B17,[1]合格名单!$D$2:$M$250,3,FALSE))</f>
        <v>男</v>
      </c>
      <c r="D17" s="6" t="str">
        <f>IF(ISNA(VLOOKUP($B17,[1]合格名单!$D$2:$M$250,4,FALSE)),0,VLOOKUP($B17,[1]合格名单!$D$2:$M$250,4,FALSE))</f>
        <v>江西司法警官职业学院</v>
      </c>
      <c r="E17" s="6" t="str">
        <f>IF(ISNA(VLOOKUP($B17,[1]合格名单!$D$2:$M$250,5,FALSE)),0,VLOOKUP($B17,[1]合格名单!$D$2:$M$250,5,FALSE))</f>
        <v>司法信息技术</v>
      </c>
      <c r="F17" s="6" t="s">
        <v>16</v>
      </c>
      <c r="G17" s="6" t="s">
        <v>17</v>
      </c>
      <c r="H17" s="6">
        <v>88.6</v>
      </c>
      <c r="I17" s="6">
        <v>79.07</v>
      </c>
      <c r="J17" s="6">
        <v>83.01</v>
      </c>
      <c r="K17" s="6">
        <f t="shared" si="0"/>
        <v>0.952535839055535</v>
      </c>
      <c r="L17" s="9">
        <f t="shared" si="1"/>
        <v>84.3946753403204</v>
      </c>
      <c r="M17" s="6" t="s">
        <v>18</v>
      </c>
    </row>
    <row r="18" ht="24.75" customHeight="1" spans="1:13">
      <c r="A18" s="6" t="s">
        <v>47</v>
      </c>
      <c r="B18" s="6" t="s">
        <v>48</v>
      </c>
      <c r="C18" s="6" t="str">
        <f>IF(ISNA(VLOOKUP($B18,[1]合格名单!$D$2:$M$250,3,FALSE)),0,VLOOKUP($B18,[1]合格名单!$D$2:$M$250,3,FALSE))</f>
        <v>男</v>
      </c>
      <c r="D18" s="6" t="str">
        <f>IF(ISNA(VLOOKUP($B18,[1]合格名单!$D$2:$M$250,4,FALSE)),0,VLOOKUP($B18,[1]合格名单!$D$2:$M$250,4,FALSE))</f>
        <v>江西司法警官职业学院</v>
      </c>
      <c r="E18" s="6" t="str">
        <f>IF(ISNA(VLOOKUP($B18,[1]合格名单!$D$2:$M$250,5,FALSE)),0,VLOOKUP($B18,[1]合格名单!$D$2:$M$250,5,FALSE))</f>
        <v>治安管理</v>
      </c>
      <c r="F18" s="6" t="s">
        <v>16</v>
      </c>
      <c r="G18" s="6" t="s">
        <v>17</v>
      </c>
      <c r="H18" s="6">
        <v>87.6</v>
      </c>
      <c r="I18" s="6">
        <v>79.07</v>
      </c>
      <c r="J18" s="6">
        <v>83.01</v>
      </c>
      <c r="K18" s="6">
        <f t="shared" si="0"/>
        <v>0.952535839055535</v>
      </c>
      <c r="L18" s="9">
        <f t="shared" si="1"/>
        <v>83.4421395012649</v>
      </c>
      <c r="M18" s="6" t="s">
        <v>18</v>
      </c>
    </row>
    <row r="19" ht="24.75" customHeight="1" spans="1:13">
      <c r="A19" s="6" t="s">
        <v>49</v>
      </c>
      <c r="B19" s="6" t="s">
        <v>50</v>
      </c>
      <c r="C19" s="6" t="str">
        <f>IF(ISNA(VLOOKUP($B19,[1]合格名单!$D$2:$M$250,3,FALSE)),0,VLOOKUP($B19,[1]合格名单!$D$2:$M$250,3,FALSE))</f>
        <v>男</v>
      </c>
      <c r="D19" s="6" t="str">
        <f>IF(ISNA(VLOOKUP($B19,[1]合格名单!$D$2:$M$250,4,FALSE)),0,VLOOKUP($B19,[1]合格名单!$D$2:$M$250,4,FALSE))</f>
        <v>江西司法警官职业学院</v>
      </c>
      <c r="E19" s="6" t="str">
        <f>IF(ISNA(VLOOKUP($B19,[1]合格名单!$D$2:$M$250,5,FALSE)),0,VLOOKUP($B19,[1]合格名单!$D$2:$M$250,5,FALSE))</f>
        <v>刑事侦查技术</v>
      </c>
      <c r="F19" s="6" t="s">
        <v>16</v>
      </c>
      <c r="G19" s="6" t="s">
        <v>17</v>
      </c>
      <c r="H19" s="6">
        <v>78.6</v>
      </c>
      <c r="I19" s="6">
        <v>79.07</v>
      </c>
      <c r="J19" s="6">
        <v>83.01</v>
      </c>
      <c r="K19" s="6">
        <f t="shared" si="0"/>
        <v>0.952535839055535</v>
      </c>
      <c r="L19" s="9">
        <f t="shared" si="1"/>
        <v>74.8693169497651</v>
      </c>
      <c r="M19" s="6" t="s">
        <v>18</v>
      </c>
    </row>
    <row r="20" ht="24.75" customHeight="1" spans="1:13">
      <c r="A20" s="6" t="s">
        <v>51</v>
      </c>
      <c r="B20" s="6" t="s">
        <v>52</v>
      </c>
      <c r="C20" s="6" t="str">
        <f>IF(ISNA(VLOOKUP($B20,[1]合格名单!$D$2:$M$250,3,FALSE)),0,VLOOKUP($B20,[1]合格名单!$D$2:$M$250,3,FALSE))</f>
        <v>男</v>
      </c>
      <c r="D20" s="6" t="str">
        <f>IF(ISNA(VLOOKUP($B20,[1]合格名单!$D$2:$M$250,4,FALSE)),0,VLOOKUP($B20,[1]合格名单!$D$2:$M$250,4,FALSE))</f>
        <v>江西司法警官职业学院</v>
      </c>
      <c r="E20" s="6" t="str">
        <f>IF(ISNA(VLOOKUP($B20,[1]合格名单!$D$2:$M$250,5,FALSE)),0,VLOOKUP($B20,[1]合格名单!$D$2:$M$250,5,FALSE))</f>
        <v>司法助理</v>
      </c>
      <c r="F20" s="6" t="s">
        <v>16</v>
      </c>
      <c r="G20" s="6" t="s">
        <v>17</v>
      </c>
      <c r="H20" s="6">
        <v>80</v>
      </c>
      <c r="I20" s="6">
        <v>79.07</v>
      </c>
      <c r="J20" s="6">
        <v>83.01</v>
      </c>
      <c r="K20" s="6">
        <f t="shared" si="0"/>
        <v>0.952535839055535</v>
      </c>
      <c r="L20" s="9">
        <f t="shared" si="1"/>
        <v>76.2028671244428</v>
      </c>
      <c r="M20" s="6" t="s">
        <v>18</v>
      </c>
    </row>
    <row r="21" ht="24.75" customHeight="1" spans="1:13">
      <c r="A21" s="6" t="s">
        <v>53</v>
      </c>
      <c r="B21" s="6" t="s">
        <v>54</v>
      </c>
      <c r="C21" s="6" t="str">
        <f>IF(ISNA(VLOOKUP($B21,[1]合格名单!$D$2:$M$250,3,FALSE)),0,VLOOKUP($B21,[1]合格名单!$D$2:$M$250,3,FALSE))</f>
        <v>男</v>
      </c>
      <c r="D21" s="6" t="str">
        <f>IF(ISNA(VLOOKUP($B21,[1]合格名单!$D$2:$M$250,4,FALSE)),0,VLOOKUP($B21,[1]合格名单!$D$2:$M$250,4,FALSE))</f>
        <v>江西司法警官职业学院</v>
      </c>
      <c r="E21" s="6" t="str">
        <f>IF(ISNA(VLOOKUP($B21,[1]合格名单!$D$2:$M$250,5,FALSE)),0,VLOOKUP($B21,[1]合格名单!$D$2:$M$250,5,FALSE))</f>
        <v>治安管理</v>
      </c>
      <c r="F21" s="6" t="s">
        <v>16</v>
      </c>
      <c r="G21" s="6" t="s">
        <v>55</v>
      </c>
      <c r="H21" s="6">
        <v>77.4</v>
      </c>
      <c r="I21" s="6">
        <v>79.07</v>
      </c>
      <c r="J21" s="6">
        <v>74.49</v>
      </c>
      <c r="K21" s="6">
        <f t="shared" si="0"/>
        <v>1.06148476305544</v>
      </c>
      <c r="L21" s="9">
        <f t="shared" si="1"/>
        <v>82.1589206604913</v>
      </c>
      <c r="M21" s="6" t="s">
        <v>18</v>
      </c>
    </row>
    <row r="22" ht="24.75" customHeight="1" spans="1:13">
      <c r="A22" s="6" t="s">
        <v>56</v>
      </c>
      <c r="B22" s="6" t="s">
        <v>57</v>
      </c>
      <c r="C22" s="6" t="str">
        <f>IF(ISNA(VLOOKUP($B22,[1]合格名单!$D$2:$M$250,3,FALSE)),0,VLOOKUP($B22,[1]合格名单!$D$2:$M$250,3,FALSE))</f>
        <v>男</v>
      </c>
      <c r="D22" s="6" t="str">
        <f>IF(ISNA(VLOOKUP($B22,[1]合格名单!$D$2:$M$250,4,FALSE)),0,VLOOKUP($B22,[1]合格名单!$D$2:$M$250,4,FALSE))</f>
        <v>江西司法警官职业学院</v>
      </c>
      <c r="E22" s="6" t="str">
        <f>IF(ISNA(VLOOKUP($B22,[1]合格名单!$D$2:$M$250,5,FALSE)),0,VLOOKUP($B22,[1]合格名单!$D$2:$M$250,5,FALSE))</f>
        <v>刑事侦查技术</v>
      </c>
      <c r="F22" s="6" t="s">
        <v>16</v>
      </c>
      <c r="G22" s="6" t="s">
        <v>55</v>
      </c>
      <c r="H22" s="6">
        <v>71.8</v>
      </c>
      <c r="I22" s="6">
        <v>79.07</v>
      </c>
      <c r="J22" s="6">
        <v>74.49</v>
      </c>
      <c r="K22" s="6">
        <f t="shared" si="0"/>
        <v>1.06148476305544</v>
      </c>
      <c r="L22" s="9">
        <f t="shared" si="1"/>
        <v>76.2146059873808</v>
      </c>
      <c r="M22" s="6" t="s">
        <v>18</v>
      </c>
    </row>
    <row r="23" ht="24.75" customHeight="1" spans="1:13">
      <c r="A23" s="6" t="s">
        <v>58</v>
      </c>
      <c r="B23" s="6" t="s">
        <v>59</v>
      </c>
      <c r="C23" s="6" t="str">
        <f>IF(ISNA(VLOOKUP($B23,[1]合格名单!$D$2:$M$250,3,FALSE)),0,VLOOKUP($B23,[1]合格名单!$D$2:$M$250,3,FALSE))</f>
        <v>男</v>
      </c>
      <c r="D23" s="6" t="str">
        <f>IF(ISNA(VLOOKUP($B23,[1]合格名单!$D$2:$M$250,4,FALSE)),0,VLOOKUP($B23,[1]合格名单!$D$2:$M$250,4,FALSE))</f>
        <v>南昌大学人民武装学院</v>
      </c>
      <c r="E23" s="6" t="str">
        <f>IF(ISNA(VLOOKUP($B23,[1]合格名单!$D$2:$M$250,5,FALSE)),0,VLOOKUP($B23,[1]合格名单!$D$2:$M$250,5,FALSE))</f>
        <v>人民武装</v>
      </c>
      <c r="F23" s="6" t="s">
        <v>16</v>
      </c>
      <c r="G23" s="6" t="s">
        <v>55</v>
      </c>
      <c r="H23" s="6">
        <v>82</v>
      </c>
      <c r="I23" s="6">
        <v>79.07</v>
      </c>
      <c r="J23" s="6">
        <v>74.49</v>
      </c>
      <c r="K23" s="6">
        <f t="shared" si="0"/>
        <v>1.06148476305544</v>
      </c>
      <c r="L23" s="9">
        <f t="shared" si="1"/>
        <v>87.0417505705464</v>
      </c>
      <c r="M23" s="6" t="s">
        <v>18</v>
      </c>
    </row>
    <row r="24" ht="24.75" customHeight="1" spans="1:13">
      <c r="A24" s="6" t="s">
        <v>60</v>
      </c>
      <c r="B24" s="6" t="s">
        <v>61</v>
      </c>
      <c r="C24" s="6" t="str">
        <f>IF(ISNA(VLOOKUP($B24,[1]合格名单!$D$2:$M$250,3,FALSE)),0,VLOOKUP($B24,[1]合格名单!$D$2:$M$250,3,FALSE))</f>
        <v>男</v>
      </c>
      <c r="D24" s="6" t="str">
        <f>IF(ISNA(VLOOKUP($B24,[1]合格名单!$D$2:$M$250,4,FALSE)),0,VLOOKUP($B24,[1]合格名单!$D$2:$M$250,4,FALSE))</f>
        <v>赣西职业科技学院</v>
      </c>
      <c r="E24" s="6" t="str">
        <f>IF(ISNA(VLOOKUP($B24,[1]合格名单!$D$2:$M$250,5,FALSE)),0,VLOOKUP($B24,[1]合格名单!$D$2:$M$250,5,FALSE))</f>
        <v>法律事务</v>
      </c>
      <c r="F24" s="6" t="s">
        <v>16</v>
      </c>
      <c r="G24" s="6" t="s">
        <v>55</v>
      </c>
      <c r="H24" s="6">
        <v>69.6</v>
      </c>
      <c r="I24" s="6">
        <v>79.07</v>
      </c>
      <c r="J24" s="6">
        <v>74.49</v>
      </c>
      <c r="K24" s="6">
        <f t="shared" si="0"/>
        <v>1.06148476305544</v>
      </c>
      <c r="L24" s="9">
        <f t="shared" si="1"/>
        <v>73.8793395086589</v>
      </c>
      <c r="M24" s="6" t="s">
        <v>18</v>
      </c>
    </row>
    <row r="25" ht="24.75" customHeight="1" spans="1:13">
      <c r="A25" s="6" t="s">
        <v>62</v>
      </c>
      <c r="B25" s="6" t="s">
        <v>63</v>
      </c>
      <c r="C25" s="6" t="str">
        <f>IF(ISNA(VLOOKUP($B25,[1]合格名单!$D$2:$M$250,3,FALSE)),0,VLOOKUP($B25,[1]合格名单!$D$2:$M$250,3,FALSE))</f>
        <v>男</v>
      </c>
      <c r="D25" s="6" t="str">
        <f>IF(ISNA(VLOOKUP($B25,[1]合格名单!$D$2:$M$250,4,FALSE)),0,VLOOKUP($B25,[1]合格名单!$D$2:$M$250,4,FALSE))</f>
        <v>江西司法警官职业学院</v>
      </c>
      <c r="E25" s="6" t="str">
        <f>IF(ISNA(VLOOKUP($B25,[1]合格名单!$D$2:$M$250,5,FALSE)),0,VLOOKUP($B25,[1]合格名单!$D$2:$M$250,5,FALSE))</f>
        <v>司法警务</v>
      </c>
      <c r="F25" s="6" t="s">
        <v>16</v>
      </c>
      <c r="G25" s="6" t="s">
        <v>55</v>
      </c>
      <c r="H25" s="6">
        <v>78.2</v>
      </c>
      <c r="I25" s="6">
        <v>79.07</v>
      </c>
      <c r="J25" s="6">
        <v>74.49</v>
      </c>
      <c r="K25" s="6">
        <f t="shared" si="0"/>
        <v>1.06148476305544</v>
      </c>
      <c r="L25" s="9">
        <f t="shared" si="1"/>
        <v>83.0081084709357</v>
      </c>
      <c r="M25" s="6" t="s">
        <v>18</v>
      </c>
    </row>
    <row r="26" ht="24.75" customHeight="1" spans="1:13">
      <c r="A26" s="6" t="s">
        <v>64</v>
      </c>
      <c r="B26" s="6" t="s">
        <v>65</v>
      </c>
      <c r="C26" s="6" t="str">
        <f>IF(ISNA(VLOOKUP($B26,[1]合格名单!$D$2:$M$250,3,FALSE)),0,VLOOKUP($B26,[1]合格名单!$D$2:$M$250,3,FALSE))</f>
        <v>男</v>
      </c>
      <c r="D26" s="6" t="str">
        <f>IF(ISNA(VLOOKUP($B26,[1]合格名单!$D$2:$M$250,4,FALSE)),0,VLOOKUP($B26,[1]合格名单!$D$2:$M$250,4,FALSE))</f>
        <v>赣西职业科技学院</v>
      </c>
      <c r="E26" s="6" t="str">
        <f>IF(ISNA(VLOOKUP($B26,[1]合格名单!$D$2:$M$250,5,FALSE)),0,VLOOKUP($B26,[1]合格名单!$D$2:$M$250,5,FALSE))</f>
        <v>法律事务</v>
      </c>
      <c r="F26" s="6" t="s">
        <v>16</v>
      </c>
      <c r="G26" s="6" t="s">
        <v>55</v>
      </c>
      <c r="H26" s="6">
        <v>81.4</v>
      </c>
      <c r="I26" s="6">
        <v>79.07</v>
      </c>
      <c r="J26" s="6">
        <v>74.49</v>
      </c>
      <c r="K26" s="6">
        <f t="shared" si="0"/>
        <v>1.06148476305544</v>
      </c>
      <c r="L26" s="9">
        <f t="shared" si="1"/>
        <v>86.4048597127131</v>
      </c>
      <c r="M26" s="6" t="s">
        <v>18</v>
      </c>
    </row>
    <row r="27" ht="24.75" customHeight="1" spans="1:13">
      <c r="A27" s="6" t="s">
        <v>66</v>
      </c>
      <c r="B27" s="6" t="s">
        <v>67</v>
      </c>
      <c r="C27" s="6" t="str">
        <f>IF(ISNA(VLOOKUP($B27,[1]合格名单!$D$2:$M$250,3,FALSE)),0,VLOOKUP($B27,[1]合格名单!$D$2:$M$250,3,FALSE))</f>
        <v>女</v>
      </c>
      <c r="D27" s="6" t="str">
        <f>IF(ISNA(VLOOKUP($B27,[1]合格名单!$D$2:$M$250,4,FALSE)),0,VLOOKUP($B27,[1]合格名单!$D$2:$M$250,4,FALSE))</f>
        <v>江西司法警官职业学院</v>
      </c>
      <c r="E27" s="6" t="str">
        <f>IF(ISNA(VLOOKUP($B27,[1]合格名单!$D$2:$M$250,5,FALSE)),0,VLOOKUP($B27,[1]合格名单!$D$2:$M$250,5,FALSE))</f>
        <v>刑事执行</v>
      </c>
      <c r="F27" s="6" t="s">
        <v>16</v>
      </c>
      <c r="G27" s="6" t="s">
        <v>55</v>
      </c>
      <c r="H27" s="6">
        <v>74.4</v>
      </c>
      <c r="I27" s="6">
        <v>79.07</v>
      </c>
      <c r="J27" s="6">
        <v>74.49</v>
      </c>
      <c r="K27" s="6">
        <f t="shared" si="0"/>
        <v>1.06148476305544</v>
      </c>
      <c r="L27" s="9">
        <f t="shared" si="1"/>
        <v>78.974466371325</v>
      </c>
      <c r="M27" s="6" t="s">
        <v>18</v>
      </c>
    </row>
    <row r="28" ht="24.75" customHeight="1" spans="1:13">
      <c r="A28" s="6" t="s">
        <v>68</v>
      </c>
      <c r="B28" s="6" t="s">
        <v>69</v>
      </c>
      <c r="C28" s="6" t="str">
        <f>IF(ISNA(VLOOKUP($B28,[1]合格名单!$D$2:$M$250,3,FALSE)),0,VLOOKUP($B28,[1]合格名单!$D$2:$M$250,3,FALSE))</f>
        <v>男</v>
      </c>
      <c r="D28" s="6" t="str">
        <f>IF(ISNA(VLOOKUP($B28,[1]合格名单!$D$2:$M$250,4,FALSE)),0,VLOOKUP($B28,[1]合格名单!$D$2:$M$250,4,FALSE))</f>
        <v>江西司法警官职业学院</v>
      </c>
      <c r="E28" s="6" t="str">
        <f>IF(ISNA(VLOOKUP($B28,[1]合格名单!$D$2:$M$250,5,FALSE)),0,VLOOKUP($B28,[1]合格名单!$D$2:$M$250,5,FALSE))</f>
        <v>治安管理</v>
      </c>
      <c r="F28" s="6" t="s">
        <v>16</v>
      </c>
      <c r="G28" s="6" t="s">
        <v>55</v>
      </c>
      <c r="H28" s="6">
        <v>84.8</v>
      </c>
      <c r="I28" s="6">
        <v>79.07</v>
      </c>
      <c r="J28" s="6">
        <v>74.49</v>
      </c>
      <c r="K28" s="6">
        <f t="shared" si="0"/>
        <v>1.06148476305544</v>
      </c>
      <c r="L28" s="9">
        <f t="shared" si="1"/>
        <v>90.0139079071016</v>
      </c>
      <c r="M28" s="6" t="s">
        <v>18</v>
      </c>
    </row>
    <row r="29" ht="24.75" customHeight="1" spans="1:13">
      <c r="A29" s="6" t="s">
        <v>70</v>
      </c>
      <c r="B29" s="6" t="s">
        <v>71</v>
      </c>
      <c r="C29" s="6" t="str">
        <f>IF(ISNA(VLOOKUP($B29,[1]合格名单!$D$2:$M$250,3,FALSE)),0,VLOOKUP($B29,[1]合格名单!$D$2:$M$250,3,FALSE))</f>
        <v>男</v>
      </c>
      <c r="D29" s="6" t="str">
        <f>IF(ISNA(VLOOKUP($B29,[1]合格名单!$D$2:$M$250,4,FALSE)),0,VLOOKUP($B29,[1]合格名单!$D$2:$M$250,4,FALSE))</f>
        <v>江西司法警官职业学院</v>
      </c>
      <c r="E29" s="6" t="str">
        <f>IF(ISNA(VLOOKUP($B29,[1]合格名单!$D$2:$M$250,5,FALSE)),0,VLOOKUP($B29,[1]合格名单!$D$2:$M$250,5,FALSE))</f>
        <v>司法助理</v>
      </c>
      <c r="F29" s="6" t="s">
        <v>16</v>
      </c>
      <c r="G29" s="6" t="s">
        <v>55</v>
      </c>
      <c r="H29" s="6">
        <v>58.8</v>
      </c>
      <c r="I29" s="6">
        <v>79.07</v>
      </c>
      <c r="J29" s="6">
        <v>74.49</v>
      </c>
      <c r="K29" s="6">
        <f t="shared" si="0"/>
        <v>1.06148476305544</v>
      </c>
      <c r="L29" s="9">
        <f t="shared" si="1"/>
        <v>62.4153040676601</v>
      </c>
      <c r="M29" s="6" t="s">
        <v>18</v>
      </c>
    </row>
    <row r="30" ht="24.75" customHeight="1" spans="1:13">
      <c r="A30" s="6" t="s">
        <v>72</v>
      </c>
      <c r="B30" s="6" t="s">
        <v>73</v>
      </c>
      <c r="C30" s="6" t="str">
        <f>IF(ISNA(VLOOKUP($B30,[1]合格名单!$D$2:$M$250,3,FALSE)),0,VLOOKUP($B30,[1]合格名单!$D$2:$M$250,3,FALSE))</f>
        <v>女</v>
      </c>
      <c r="D30" s="6" t="str">
        <f>IF(ISNA(VLOOKUP($B30,[1]合格名单!$D$2:$M$250,4,FALSE)),0,VLOOKUP($B30,[1]合格名单!$D$2:$M$250,4,FALSE))</f>
        <v>南昌大学人民武装学院</v>
      </c>
      <c r="E30" s="6" t="str">
        <f>IF(ISNA(VLOOKUP($B30,[1]合格名单!$D$2:$M$250,5,FALSE)),0,VLOOKUP($B30,[1]合格名单!$D$2:$M$250,5,FALSE))</f>
        <v>人民武装</v>
      </c>
      <c r="F30" s="6" t="s">
        <v>16</v>
      </c>
      <c r="G30" s="6" t="s">
        <v>55</v>
      </c>
      <c r="H30" s="6">
        <v>86.4</v>
      </c>
      <c r="I30" s="6">
        <v>79.07</v>
      </c>
      <c r="J30" s="6">
        <v>74.49</v>
      </c>
      <c r="K30" s="6">
        <f t="shared" si="0"/>
        <v>1.06148476305544</v>
      </c>
      <c r="L30" s="9">
        <f t="shared" si="1"/>
        <v>91.7122835279903</v>
      </c>
      <c r="M30" s="6" t="s">
        <v>18</v>
      </c>
    </row>
    <row r="31" ht="24.75" customHeight="1" spans="1:13">
      <c r="A31" s="6" t="s">
        <v>74</v>
      </c>
      <c r="B31" s="6" t="s">
        <v>75</v>
      </c>
      <c r="C31" s="6" t="str">
        <f>IF(ISNA(VLOOKUP($B31,[1]合格名单!$D$2:$M$250,3,FALSE)),0,VLOOKUP($B31,[1]合格名单!$D$2:$M$250,3,FALSE))</f>
        <v>男</v>
      </c>
      <c r="D31" s="6" t="str">
        <f>IF(ISNA(VLOOKUP($B31,[1]合格名单!$D$2:$M$250,4,FALSE)),0,VLOOKUP($B31,[1]合格名单!$D$2:$M$250,4,FALSE))</f>
        <v>江西司法警官职业学院</v>
      </c>
      <c r="E31" s="6" t="str">
        <f>IF(ISNA(VLOOKUP($B31,[1]合格名单!$D$2:$M$250,5,FALSE)),0,VLOOKUP($B31,[1]合格名单!$D$2:$M$250,5,FALSE))</f>
        <v>刑事执行</v>
      </c>
      <c r="F31" s="6" t="s">
        <v>16</v>
      </c>
      <c r="G31" s="6" t="s">
        <v>55</v>
      </c>
      <c r="H31" s="6">
        <v>73.4</v>
      </c>
      <c r="I31" s="6">
        <v>79.07</v>
      </c>
      <c r="J31" s="6">
        <v>74.49</v>
      </c>
      <c r="K31" s="6">
        <f t="shared" si="0"/>
        <v>1.06148476305544</v>
      </c>
      <c r="L31" s="9">
        <f t="shared" si="1"/>
        <v>77.9129816082696</v>
      </c>
      <c r="M31" s="6" t="s">
        <v>18</v>
      </c>
    </row>
    <row r="32" ht="24.75" customHeight="1" spans="1:13">
      <c r="A32" s="6" t="s">
        <v>76</v>
      </c>
      <c r="B32" s="6" t="s">
        <v>77</v>
      </c>
      <c r="C32" s="6" t="str">
        <f>IF(ISNA(VLOOKUP($B32,[1]合格名单!$D$2:$M$250,3,FALSE)),0,VLOOKUP($B32,[1]合格名单!$D$2:$M$250,3,FALSE))</f>
        <v>男</v>
      </c>
      <c r="D32" s="6" t="str">
        <f>IF(ISNA(VLOOKUP($B32,[1]合格名单!$D$2:$M$250,4,FALSE)),0,VLOOKUP($B32,[1]合格名单!$D$2:$M$250,4,FALSE))</f>
        <v>江西司法警官职业学院</v>
      </c>
      <c r="E32" s="6" t="str">
        <f>IF(ISNA(VLOOKUP($B32,[1]合格名单!$D$2:$M$250,5,FALSE)),0,VLOOKUP($B32,[1]合格名单!$D$2:$M$250,5,FALSE))</f>
        <v>治安管理</v>
      </c>
      <c r="F32" s="6" t="s">
        <v>16</v>
      </c>
      <c r="G32" s="6" t="s">
        <v>55</v>
      </c>
      <c r="H32" s="6">
        <v>71.4</v>
      </c>
      <c r="I32" s="6">
        <v>79.07</v>
      </c>
      <c r="J32" s="6">
        <v>74.49</v>
      </c>
      <c r="K32" s="6">
        <f t="shared" si="0"/>
        <v>1.06148476305544</v>
      </c>
      <c r="L32" s="9">
        <f t="shared" si="1"/>
        <v>75.7900120821587</v>
      </c>
      <c r="M32" s="6" t="s">
        <v>18</v>
      </c>
    </row>
    <row r="33" ht="24.75" customHeight="1" spans="1:13">
      <c r="A33" s="6" t="s">
        <v>78</v>
      </c>
      <c r="B33" s="6" t="s">
        <v>79</v>
      </c>
      <c r="C33" s="6" t="str">
        <f>IF(ISNA(VLOOKUP($B33,[1]合格名单!$D$2:$M$250,3,FALSE)),0,VLOOKUP($B33,[1]合格名单!$D$2:$M$250,3,FALSE))</f>
        <v>女</v>
      </c>
      <c r="D33" s="6" t="str">
        <f>IF(ISNA(VLOOKUP($B33,[1]合格名单!$D$2:$M$250,4,FALSE)),0,VLOOKUP($B33,[1]合格名单!$D$2:$M$250,4,FALSE))</f>
        <v>江西司法警官职业学院</v>
      </c>
      <c r="E33" s="6" t="str">
        <f>IF(ISNA(VLOOKUP($B33,[1]合格名单!$D$2:$M$250,5,FALSE)),0,VLOOKUP($B33,[1]合格名单!$D$2:$M$250,5,FALSE))</f>
        <v>法律事务</v>
      </c>
      <c r="F33" s="6" t="s">
        <v>16</v>
      </c>
      <c r="G33" s="6" t="s">
        <v>55</v>
      </c>
      <c r="H33" s="6">
        <v>67.2</v>
      </c>
      <c r="I33" s="6">
        <v>79.07</v>
      </c>
      <c r="J33" s="6">
        <v>74.49</v>
      </c>
      <c r="K33" s="6">
        <f t="shared" si="0"/>
        <v>1.06148476305544</v>
      </c>
      <c r="L33" s="9">
        <f t="shared" si="1"/>
        <v>71.3317760773258</v>
      </c>
      <c r="M33" s="6" t="s">
        <v>18</v>
      </c>
    </row>
    <row r="34" ht="24.75" customHeight="1" spans="1:13">
      <c r="A34" s="6" t="s">
        <v>80</v>
      </c>
      <c r="B34" s="6" t="s">
        <v>81</v>
      </c>
      <c r="C34" s="6" t="str">
        <f>IF(ISNA(VLOOKUP($B34,[1]合格名单!$D$2:$M$250,3,FALSE)),0,VLOOKUP($B34,[1]合格名单!$D$2:$M$250,3,FALSE))</f>
        <v>男</v>
      </c>
      <c r="D34" s="6" t="str">
        <f>IF(ISNA(VLOOKUP($B34,[1]合格名单!$D$2:$M$250,4,FALSE)),0,VLOOKUP($B34,[1]合格名单!$D$2:$M$250,4,FALSE))</f>
        <v>江西司法警官职业学院</v>
      </c>
      <c r="E34" s="6" t="str">
        <f>IF(ISNA(VLOOKUP($B34,[1]合格名单!$D$2:$M$250,5,FALSE)),0,VLOOKUP($B34,[1]合格名单!$D$2:$M$250,5,FALSE))</f>
        <v>治安管理</v>
      </c>
      <c r="F34" s="6" t="s">
        <v>16</v>
      </c>
      <c r="G34" s="6" t="s">
        <v>55</v>
      </c>
      <c r="H34" s="6">
        <v>72</v>
      </c>
      <c r="I34" s="6">
        <v>79.07</v>
      </c>
      <c r="J34" s="6">
        <v>74.49</v>
      </c>
      <c r="K34" s="6">
        <f t="shared" si="0"/>
        <v>1.06148476305544</v>
      </c>
      <c r="L34" s="9">
        <f t="shared" si="1"/>
        <v>76.4269029399919</v>
      </c>
      <c r="M34" s="6" t="s">
        <v>18</v>
      </c>
    </row>
    <row r="35" ht="24.75" customHeight="1" spans="1:13">
      <c r="A35" s="6" t="s">
        <v>82</v>
      </c>
      <c r="B35" s="6" t="s">
        <v>83</v>
      </c>
      <c r="C35" s="6" t="str">
        <f>IF(ISNA(VLOOKUP($B35,[1]合格名单!$D$2:$M$250,3,FALSE)),0,VLOOKUP($B35,[1]合格名单!$D$2:$M$250,3,FALSE))</f>
        <v>男</v>
      </c>
      <c r="D35" s="6" t="str">
        <f>IF(ISNA(VLOOKUP($B35,[1]合格名单!$D$2:$M$250,4,FALSE)),0,VLOOKUP($B35,[1]合格名单!$D$2:$M$250,4,FALSE))</f>
        <v>江西司法警官职业学院</v>
      </c>
      <c r="E35" s="6" t="str">
        <f>IF(ISNA(VLOOKUP($B35,[1]合格名单!$D$2:$M$250,5,FALSE)),0,VLOOKUP($B35,[1]合格名单!$D$2:$M$250,5,FALSE))</f>
        <v>司法信息技术</v>
      </c>
      <c r="F35" s="6" t="s">
        <v>16</v>
      </c>
      <c r="G35" s="6" t="s">
        <v>55</v>
      </c>
      <c r="H35" s="6">
        <v>74</v>
      </c>
      <c r="I35" s="6">
        <v>79.07</v>
      </c>
      <c r="J35" s="6">
        <v>74.49</v>
      </c>
      <c r="K35" s="6">
        <f t="shared" si="0"/>
        <v>1.06148476305544</v>
      </c>
      <c r="L35" s="9">
        <f t="shared" si="1"/>
        <v>78.5498724661028</v>
      </c>
      <c r="M35" s="6" t="s">
        <v>18</v>
      </c>
    </row>
    <row r="36" ht="24.75" customHeight="1" spans="1:13">
      <c r="A36" s="6" t="s">
        <v>84</v>
      </c>
      <c r="B36" s="6" t="s">
        <v>85</v>
      </c>
      <c r="C36" s="6" t="str">
        <f>IF(ISNA(VLOOKUP($B36,[1]合格名单!$D$2:$M$250,3,FALSE)),0,VLOOKUP($B36,[1]合格名单!$D$2:$M$250,3,FALSE))</f>
        <v>男</v>
      </c>
      <c r="D36" s="6" t="str">
        <f>IF(ISNA(VLOOKUP($B36,[1]合格名单!$D$2:$M$250,4,FALSE)),0,VLOOKUP($B36,[1]合格名单!$D$2:$M$250,4,FALSE))</f>
        <v>江西司法警官职业学院</v>
      </c>
      <c r="E36" s="6" t="str">
        <f>IF(ISNA(VLOOKUP($B36,[1]合格名单!$D$2:$M$250,5,FALSE)),0,VLOOKUP($B36,[1]合格名单!$D$2:$M$250,5,FALSE))</f>
        <v>司法信息技术</v>
      </c>
      <c r="F36" s="6" t="s">
        <v>16</v>
      </c>
      <c r="G36" s="6" t="s">
        <v>55</v>
      </c>
      <c r="H36" s="6">
        <v>75.6</v>
      </c>
      <c r="I36" s="6">
        <v>79.07</v>
      </c>
      <c r="J36" s="6">
        <v>74.49</v>
      </c>
      <c r="K36" s="6">
        <f t="shared" si="0"/>
        <v>1.06148476305544</v>
      </c>
      <c r="L36" s="9">
        <f t="shared" si="1"/>
        <v>80.2482480869915</v>
      </c>
      <c r="M36" s="6" t="s">
        <v>18</v>
      </c>
    </row>
    <row r="37" ht="24.75" customHeight="1" spans="1:13">
      <c r="A37" s="6" t="s">
        <v>86</v>
      </c>
      <c r="B37" s="6" t="s">
        <v>87</v>
      </c>
      <c r="C37" s="6" t="str">
        <f>IF(ISNA(VLOOKUP($B37,[1]合格名单!$D$2:$M$250,3,FALSE)),0,VLOOKUP($B37,[1]合格名单!$D$2:$M$250,3,FALSE))</f>
        <v>男</v>
      </c>
      <c r="D37" s="6" t="str">
        <f>IF(ISNA(VLOOKUP($B37,[1]合格名单!$D$2:$M$250,4,FALSE)),0,VLOOKUP($B37,[1]合格名单!$D$2:$M$250,4,FALSE))</f>
        <v>江西司法警官职业学院</v>
      </c>
      <c r="E37" s="6" t="str">
        <f>IF(ISNA(VLOOKUP($B37,[1]合格名单!$D$2:$M$250,5,FALSE)),0,VLOOKUP($B37,[1]合格名单!$D$2:$M$250,5,FALSE))</f>
        <v>刑事侦查技术</v>
      </c>
      <c r="F37" s="6" t="s">
        <v>16</v>
      </c>
      <c r="G37" s="6" t="s">
        <v>55</v>
      </c>
      <c r="H37" s="6">
        <v>67.2</v>
      </c>
      <c r="I37" s="6">
        <v>79.07</v>
      </c>
      <c r="J37" s="6">
        <v>74.49</v>
      </c>
      <c r="K37" s="6">
        <f t="shared" si="0"/>
        <v>1.06148476305544</v>
      </c>
      <c r="L37" s="9">
        <f t="shared" si="1"/>
        <v>71.3317760773258</v>
      </c>
      <c r="M37" s="6" t="s">
        <v>18</v>
      </c>
    </row>
  </sheetData>
  <mergeCells count="1">
    <mergeCell ref="A1:M1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付磊</dc:creator>
  <cp:lastModifiedBy>招生办</cp:lastModifiedBy>
  <dcterms:created xsi:type="dcterms:W3CDTF">2022-02-26T08:29:00Z</dcterms:created>
  <dcterms:modified xsi:type="dcterms:W3CDTF">2022-02-27T09:24:49Z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FB90FB7167414DDDAC3DE03F2F5491D4</vt:lpwstr>
  </property>
  <property fmtid="{D5CDD505-2E9C-101B-9397-08002B2CF9AE}" pid="3" name="KSOProductBuildVer">
    <vt:lpwstr>2052-11.1.0.11294</vt:lpwstr>
  </property>
</Properties>
</file>